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C:\Users\m.iwanicka\ezdpuw\20190130135248116\"/>
    </mc:Choice>
  </mc:AlternateContent>
  <bookViews>
    <workbookView xWindow="0" yWindow="0" windowWidth="28800" windowHeight="12435" tabRatio="769" activeTab="4"/>
  </bookViews>
  <sheets>
    <sheet name="Informacje ogólne" sheetId="2" r:id="rId1"/>
    <sheet name="Kryteria horyzontalne" sheetId="95" r:id="rId2"/>
    <sheet name="Kryteria 9.1 formalne dodatk." sheetId="162" r:id="rId3"/>
    <sheet name="Kryteria 9.1 istniejące SOR" sheetId="163" r:id="rId4"/>
    <sheet name="Kryteria 9.2  formalne dodatk." sheetId="96" r:id="rId5"/>
    <sheet name="Kryteria 9.2 merytoryczne" sheetId="97" r:id="rId6"/>
    <sheet name="Kryteria 9.2 pediatria, położ." sheetId="160" r:id="rId7"/>
    <sheet name="POIiŚ.9.P.251" sheetId="159" r:id="rId8"/>
    <sheet name="POIiŚ.9.P.252" sheetId="164" r:id="rId9"/>
    <sheet name="Planowane działania" sheetId="108" r:id="rId10"/>
    <sheet name="ZAŁ. 1" sheetId="104" r:id="rId11"/>
    <sheet name="Zał. 2." sheetId="165"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s>
  <definedNames>
    <definedName name="___xlnm._FilterDatabase">#REF!</definedName>
    <definedName name="___xlnm._FilterDatabase_0">#REF!</definedName>
    <definedName name="___xlnm._FilterDatabase_0_0">#REF!</definedName>
    <definedName name="___xlnm._FilterDatabase_0_0_0">#REF!</definedName>
    <definedName name="___xlnm._FilterDatabase_0_0_0_0">#REF!</definedName>
    <definedName name="___xlnm._FilterDatabase_0_0_0_0_0">#REF!</definedName>
    <definedName name="___xlnm._FilterDatabase_1">#REF!</definedName>
    <definedName name="___xlnm.Print_Area_0">#REF!</definedName>
    <definedName name="___xlnm.Print_Area_0_0">#REF!</definedName>
    <definedName name="___xlnm.Print_Area_0_0_0">#REF!</definedName>
    <definedName name="___xlnm.Print_Area_0_0_0_0">#REF!</definedName>
    <definedName name="___xlnm.Print_Area_0_0_0_0_0">#REF!</definedName>
    <definedName name="___xlnm.Print_Area_1">#REF!</definedName>
    <definedName name="___xlnm.Print_Area_2">#REF!</definedName>
    <definedName name="__xlnm._FilterDatabase">[1]POIiŚ.9.P.74!$N$1:$N$169</definedName>
    <definedName name="__xlnm._FilterDatabase_0">[1]POIiŚ.9.P.74!$N$1:$N$169</definedName>
    <definedName name="__xlnm._FilterDatabase_0_0">[1]POIiŚ.9.P.74!$N$1:$N$169</definedName>
    <definedName name="__xlnm._FilterDatabase_0_0_0">[1]POIiŚ.9.P.74!$N$1:$N$169</definedName>
    <definedName name="__xlnm._FilterDatabase_0_0_0_0">[1]POIiŚ.9.P.74!$N$1:$N$169</definedName>
    <definedName name="__xlnm._FilterDatabase_0_0_0_0_0">[1]POIiŚ.9.P.74!$N$1:$N$169</definedName>
    <definedName name="__xlnm._FilterDatabase_1">[1]POIiŚ.9.P.74!$N$1:$N$169</definedName>
    <definedName name="__xlnm.Print_Area_0">[1]POIiŚ.9.P.74!$A$1:$L$58</definedName>
    <definedName name="__xlnm.Print_Area_0_0">[1]POIiŚ.9.P.74!$A$1:$L$58</definedName>
    <definedName name="__xlnm.Print_Area_0_0_0">[1]POIiŚ.9.P.74!$A$1:$L$58</definedName>
    <definedName name="__xlnm.Print_Area_0_0_0_0">[1]POIiŚ.9.P.74!$A$1:$L$58</definedName>
    <definedName name="__xlnm.Print_Area_0_0_0_0_0">[1]POIiŚ.9.P.74!$A$1:$L$58</definedName>
    <definedName name="__xlnm.Print_Area_1">[1]POIiŚ.9.P.74!$A$1:$L$58</definedName>
    <definedName name="__xlnm.Print_Area_2">[1]POIiŚ.9.P.74!$A$1:$L$58</definedName>
    <definedName name="_xlnm._FilterDatabase" localSheetId="10" hidden="1">'ZAŁ. 1'!$B$1:$B$283</definedName>
    <definedName name="_ftn1" localSheetId="4">'Kryteria 9.2  formalne dodatk.'!$E$15</definedName>
    <definedName name="_ftn2" localSheetId="4">'Kryteria 9.2  formalne dodatk.'!$E$14</definedName>
    <definedName name="_ftn3" localSheetId="4">'Kryteria 9.2  formalne dodatk.'!$E$15</definedName>
    <definedName name="_ftnref1" localSheetId="4">'Kryteria 9.2  formalne dodatk.'!$E$12</definedName>
    <definedName name="a">'[2]Informacje ogólne'!$K$123:$K$126</definedName>
    <definedName name="CT" localSheetId="4">'[3]Informacje ogólne'!$K$125:$K$128</definedName>
    <definedName name="CT" localSheetId="5">'[3]Informacje ogólne'!$K$125:$K$128</definedName>
    <definedName name="CT" localSheetId="1">'[3]Informacje ogólne'!$K$125:$K$128</definedName>
    <definedName name="CT">'Informacje ogólne'!#REF!</definedName>
    <definedName name="d">'[4]Informacje ogólne'!$K$124:$K$160</definedName>
    <definedName name="e">[5]SLOWNIKI!$E$2:$E$380</definedName>
    <definedName name="ee">[5]SLOWNIKI!$E$2:$E$380</definedName>
    <definedName name="f">[5]SLOWNIKI!$E$2:$F$380</definedName>
    <definedName name="fundusz" localSheetId="4">[3]Konkurs!$N$58:$N$59</definedName>
    <definedName name="fundusz" localSheetId="5">[3]Konkurs!$N$58:$N$59</definedName>
    <definedName name="fundusz" localSheetId="1">[3]Konkurs!$N$58:$N$59</definedName>
    <definedName name="fundusz" localSheetId="9">#REF!</definedName>
    <definedName name="fundusz" localSheetId="10">#REF!</definedName>
    <definedName name="fundusz">#REF!</definedName>
    <definedName name="g">'[4]Informacje ogólne'!$K$119:$K$122</definedName>
    <definedName name="h">'[4]Informacje ogólne'!$K$99:$K$116</definedName>
    <definedName name="j">'[4]Informacje ogólne'!$N$106:$N$111</definedName>
    <definedName name="_xlnm.Criteria" localSheetId="9">#REF!</definedName>
    <definedName name="_xlnm.Criteria" localSheetId="10">#REF!</definedName>
    <definedName name="_xlnm.Criteria">#REF!</definedName>
    <definedName name="lata">[6]słownik!$B$2:$B$10</definedName>
    <definedName name="miesiąceKwartały">[6]słownik!$D$2:$D$17</definedName>
    <definedName name="narzedzia_PP_cale" localSheetId="4">'[3]Informacje ogólne'!$M$130:$M$166</definedName>
    <definedName name="narzedzia_PP_cale" localSheetId="5">'[3]Informacje ogólne'!$M$130:$M$166</definedName>
    <definedName name="narzedzia_PP_cale" localSheetId="1">'[3]Informacje ogólne'!$M$130:$M$166</definedName>
    <definedName name="narzedzia_PP_cale">'Informacje ogólne'!#REF!</definedName>
    <definedName name="_xlnm.Print_Area" localSheetId="4">'Kryteria 9.2  formalne dodatk.'!$A$1:$E$20</definedName>
    <definedName name="_xlnm.Print_Area" localSheetId="5">'Kryteria 9.2 merytoryczne'!$A$1:$E$34</definedName>
    <definedName name="_xlnm.Print_Area" localSheetId="1">'Kryteria horyzontalne'!$A$1:$E$31</definedName>
    <definedName name="_xlnm.Print_Area" localSheetId="9">'Planowane działania'!$A$1:$I$4</definedName>
    <definedName name="_xlnm.Print_Area" localSheetId="10">'ZAŁ. 1'!$A$1:$N$284</definedName>
    <definedName name="PI" localSheetId="4">'[3]Informacje ogólne'!$N$105:$N$110</definedName>
    <definedName name="PI" localSheetId="5">'[3]Informacje ogólne'!$N$105:$N$110</definedName>
    <definedName name="PI" localSheetId="1">'[3]Informacje ogólne'!$N$105:$N$110</definedName>
    <definedName name="PI">'Informacje ogólne'!$K$89:$K$94</definedName>
    <definedName name="PPP">'[7]Informacje ogólne'!$K$140:$K$176</definedName>
    <definedName name="prog_oper">[6]słownik!$W$2:$W$19</definedName>
    <definedName name="Programy" localSheetId="4">'[3]Informacje ogólne'!$K$105:$K$122</definedName>
    <definedName name="Programy" localSheetId="5">'[3]Informacje ogólne'!$K$105:$K$122</definedName>
    <definedName name="Programy" localSheetId="1">'[3]Informacje ogólne'!$K$105:$K$122</definedName>
    <definedName name="Programy" localSheetId="9">'[8]Informacje ogólne'!$K$92:$K$109</definedName>
    <definedName name="Programy" localSheetId="10">'[8]Informacje ogólne'!$K$92:$K$109</definedName>
    <definedName name="Programy">'Informacje ogólne'!#REF!</definedName>
    <definedName name="skroty_PI" localSheetId="4">'[3]Informacje ogólne'!$N$112:$N$117</definedName>
    <definedName name="skroty_PI" localSheetId="5">'[3]Informacje ogólne'!$N$112:$N$117</definedName>
    <definedName name="skroty_PI" localSheetId="1">'[3]Informacje ogólne'!$N$112:$N$117</definedName>
    <definedName name="skroty_PI" localSheetId="9">'[8]Informacje ogólne'!$N$99:$N$104</definedName>
    <definedName name="skroty_PI" localSheetId="10">'[8]Informacje ogólne'!$N$99:$N$104</definedName>
    <definedName name="skroty_PI">'Informacje ogólne'!$K$96:$K$101</definedName>
    <definedName name="skroty_PP" localSheetId="4">'[3]Informacje ogólne'!$K$130:$K$166</definedName>
    <definedName name="skroty_PP" localSheetId="5">'[3]Informacje ogólne'!$K$130:$K$166</definedName>
    <definedName name="skroty_PP" localSheetId="1">'[3]Informacje ogólne'!$K$130:$K$166</definedName>
    <definedName name="skroty_PP" localSheetId="9">'[8]Informacje ogólne'!$K$117:$K$153</definedName>
    <definedName name="skroty_PP" localSheetId="10">'[8]Informacje ogólne'!$K$117:$K$153</definedName>
    <definedName name="skroty_PP">'Informacje ogólne'!#REF!</definedName>
    <definedName name="terytPowiaty">[9]SLOWNIKI!$E$2:$F$380</definedName>
    <definedName name="terytPowiaty2">[10]SLOWNIKI!$E$2:$F$380</definedName>
    <definedName name="terytPowiatyPowiat">[9]SLOWNIKI!$E$2:$E$380</definedName>
    <definedName name="terytPowiatyPowiat2">[10]SLOWNIKI!$E$2:$E$380</definedName>
    <definedName name="wojewodztwa" localSheetId="4">[3]Konkurs!$M$56:$M$72</definedName>
    <definedName name="wojewodztwa" localSheetId="5">[3]Konkurs!$M$56:$M$72</definedName>
    <definedName name="wojewodztwa" localSheetId="1">[3]Konkurs!$M$56:$M$72</definedName>
    <definedName name="wojewodztwa" localSheetId="9">#REF!</definedName>
    <definedName name="wojewodztwa" localSheetId="10">#REF!</definedName>
    <definedName name="wojewodztwa">#REF!</definedName>
    <definedName name="y">'[4]Informacje ogólne'!$K$124:$K$160</definedName>
  </definedNames>
  <calcPr calcId="152511"/>
</workbook>
</file>

<file path=xl/calcChain.xml><?xml version="1.0" encoding="utf-8"?>
<calcChain xmlns="http://schemas.openxmlformats.org/spreadsheetml/2006/main">
  <c r="H50" i="164" l="1"/>
  <c r="H51" i="164" s="1"/>
  <c r="H52" i="164" s="1"/>
  <c r="D50" i="164"/>
  <c r="H44" i="164"/>
  <c r="H45" i="164" s="1"/>
  <c r="H46" i="164" s="1"/>
  <c r="D44" i="164"/>
  <c r="L44" i="164" s="1"/>
  <c r="H39" i="164"/>
  <c r="D39" i="164"/>
  <c r="L38" i="164"/>
  <c r="L39" i="164" l="1"/>
  <c r="L50" i="164"/>
  <c r="D45" i="164"/>
  <c r="D51" i="164"/>
  <c r="H40" i="164"/>
  <c r="L45" i="164" l="1"/>
  <c r="D46" i="164"/>
  <c r="L51" i="164"/>
  <c r="D52" i="164"/>
  <c r="L52" i="164" s="1"/>
  <c r="D40" i="164" l="1"/>
  <c r="L46" i="164"/>
  <c r="L40" i="164" s="1"/>
  <c r="L38" i="159" l="1"/>
  <c r="L39" i="159" s="1"/>
  <c r="H38" i="159"/>
  <c r="H39" i="159" s="1"/>
  <c r="G38" i="159"/>
  <c r="G39" i="159" s="1"/>
  <c r="L37" i="159"/>
  <c r="L36" i="159"/>
  <c r="A8" i="96" l="1"/>
</calcChain>
</file>

<file path=xl/sharedStrings.xml><?xml version="1.0" encoding="utf-8"?>
<sst xmlns="http://schemas.openxmlformats.org/spreadsheetml/2006/main" count="5648" uniqueCount="3471">
  <si>
    <t>INFORMACJE OGÓLNE</t>
  </si>
  <si>
    <t>Nr narzędzia w Policy Paper</t>
  </si>
  <si>
    <t>Dane kontaktowe osoby (osób) w instytucji składającej Plan działań do kontaktów roboczych (imię i nazwisko, komórka organizacyjna, stanowisko, tel., e-mail)</t>
  </si>
  <si>
    <t>Nr Priorytetu Inwestycyjnego</t>
  </si>
  <si>
    <t>WYKAZ DZIAŁAŃ OPISANYCH W PD</t>
  </si>
  <si>
    <t>Nr konkursu w PD/
Nr projektu pozakonkursowego  w PD</t>
  </si>
  <si>
    <t>Przedmiot konkursu/ Tytuł projektu pozakonkursowego</t>
  </si>
  <si>
    <t xml:space="preserve"> wkład UE</t>
  </si>
  <si>
    <t>wkład krajowy</t>
  </si>
  <si>
    <t>Planowany termin ogłoszenia konkursu/ złożenia wniosku o dofinansowanie dla projektu pozakonkursowego</t>
  </si>
  <si>
    <t>lubelskie</t>
  </si>
  <si>
    <t>Nazwa Programu Operacyjnego</t>
  </si>
  <si>
    <t>Wersja Planu działań (dalej PD) [nr wersji/RRRR]</t>
  </si>
  <si>
    <t>Lp.</t>
  </si>
  <si>
    <t>Program Operacyjny Infrastruktura i Środowisko na lata 2014 - 2020</t>
  </si>
  <si>
    <t>Data i podpis osoby upoważnionej do złożenia 
Planu działań 
(zgodnie z informacją w pkt Informacje ogólne)</t>
  </si>
  <si>
    <t>Dane kontaktowe osoby upoważnionej do złożenia Planu Działań (imię i nazwisko, komórka organizacyjna, stanowisko, tel., e-mail)</t>
  </si>
  <si>
    <t>PI9a</t>
  </si>
  <si>
    <t>Załącznik nr 1. Listy programów/działań/ projektów spoza EFSI ze środków publicznych oraz innych działań EFSI nieopisanych w głównej części Planu działań.</t>
  </si>
  <si>
    <t>Identyfikator/
nr umowy o dofinansowanie</t>
  </si>
  <si>
    <t>Nazwa działania/projektu/programu</t>
  </si>
  <si>
    <t>Instytucja realizująca/ Beneficjent</t>
  </si>
  <si>
    <t>Lokalizacja działania/projektu/programu</t>
  </si>
  <si>
    <t>Data rozpoczęcia realizacji działania/ projektu/ programu</t>
  </si>
  <si>
    <t>Data zakończenia realizacji działania/ projektu/ programu</t>
  </si>
  <si>
    <t>Działania planowane/ realizowane  w ramach przedsięwzięciu (główne rezultaty)</t>
  </si>
  <si>
    <t>Wartość całkowita projektu [PLN]</t>
  </si>
  <si>
    <t>Wydatki kwalifikowalne [PLN]</t>
  </si>
  <si>
    <t xml:space="preserve">Dofinansowanie UE [PLN] </t>
  </si>
  <si>
    <t>Województwo</t>
  </si>
  <si>
    <t>Miasto</t>
  </si>
  <si>
    <t>Kod pocztowy</t>
  </si>
  <si>
    <t>Ulica</t>
  </si>
  <si>
    <t>Poprawa świadczonych usług medycznych poprzez inwestycję w infrastrukturę SOR Samodzielnego Publicznego Wojewódzkiego Szpitala Specjalistycznego w Chełmie</t>
  </si>
  <si>
    <t>Chełm</t>
  </si>
  <si>
    <t>22-100</t>
  </si>
  <si>
    <t>Ceramiczna 1</t>
  </si>
  <si>
    <t>W ramach projektu realizowane będą następujące zadania: - roboty budowlane w zakresie SOR, - zakup wyposażenia dla SOR.</t>
  </si>
  <si>
    <t>Doposażenie w sprzęt i aparaturę medyczną SOR Wojewódzkiego Szpitala Zespolonego w Toruniu</t>
  </si>
  <si>
    <t>kujawsko-pomorskie</t>
  </si>
  <si>
    <t>Toruń</t>
  </si>
  <si>
    <t>87-100</t>
  </si>
  <si>
    <t>św. Józefa 53-59</t>
  </si>
  <si>
    <t>W ramach projektu realizowane będą następujące zadania: - zakup sprzętu i aparatury medycznej dla SOR (m. in. analizator parametrów krytycznych, analizator markerów kardiologicznych, defibrylator, pulsoksymetr, aparat do znieczulenia ogólnego, respirator transportowy, respirator stacjonarny, aparat EKG, stół operacyjny).</t>
  </si>
  <si>
    <t>Szpital Uniwersytecki Nr 2 im. dr Jana Biziela w Bydgoszczy</t>
  </si>
  <si>
    <t>Bydgoszcz</t>
  </si>
  <si>
    <t>85-168</t>
  </si>
  <si>
    <t>W ramach projektu realizowane będą następujące zadania: - przebudowa pomieszczeń SOR, - utworzenie 3 stanowisk IT</t>
  </si>
  <si>
    <t>Wojewódzki Szpital Specjalistyczny w Białej Podlaskiej</t>
  </si>
  <si>
    <t>21-500</t>
  </si>
  <si>
    <t>Terebelska 57-65</t>
  </si>
  <si>
    <t xml:space="preserve">Projekt obejmuje: 1) Budowę całodobowego lądowiska dla śmigłowców wraz z infrastrukturą towarzyszącą, 2) Modernizację SOR, 3) Zakup sprzętu medycznego, 4) Instalacje monitoringu CCTV. </t>
  </si>
  <si>
    <t>Przebudowa i modernizacja Szpitalnego Oddziału Ratunkowego w Wojewódzkim Szpitalu Zespolonym w Elblągu</t>
  </si>
  <si>
    <t>Wojewódzki Szpital Zespolony w Elblągu</t>
  </si>
  <si>
    <t>warmińsko-mazurskie</t>
  </si>
  <si>
    <t>Elbląg</t>
  </si>
  <si>
    <t>82-300</t>
  </si>
  <si>
    <t>Królewiecka 146</t>
  </si>
  <si>
    <t>mazowieckie</t>
  </si>
  <si>
    <t>Mława</t>
  </si>
  <si>
    <t>06-500</t>
  </si>
  <si>
    <t>Anny Dobrskiej 1</t>
  </si>
  <si>
    <t>Modernizacja Szpitalnego Oddziału Ratunkowego Powiatowego Szpitala w Iławie wraz z budową lądowiska</t>
  </si>
  <si>
    <t>Iława</t>
  </si>
  <si>
    <t>14-200</t>
  </si>
  <si>
    <t>gen. Władysława Andersa 3</t>
  </si>
  <si>
    <t>W ramach projektu realizowane będą następujące zadania: - budowa lądowiska, - modernizacja SOR - zakup aparatury medycznej i sprzętu dla SOR</t>
  </si>
  <si>
    <t>Poprawa funkcjonowania ratownictwa medycznego w powiecie brzeskim poprzez doposażenie i zastosowanie technologii energooszczędnych w Szpitalnym Oddziale Ratunkowym w SPZOZ w Brzesku</t>
  </si>
  <si>
    <t>małopolskie</t>
  </si>
  <si>
    <t>Brzesko</t>
  </si>
  <si>
    <t>32-800</t>
  </si>
  <si>
    <t>Tadeusza Kościuszki 68</t>
  </si>
  <si>
    <t>W ramach projektu realizowane będą następujące zadania: - doposażenie SOR, - wymiana oświetlenia na SOR.</t>
  </si>
  <si>
    <t>Warszawa</t>
  </si>
  <si>
    <t>01-809</t>
  </si>
  <si>
    <t>Cegłowska 80</t>
  </si>
  <si>
    <t>W ramach projektu realizowane będą następujące zadania: - przebudowa SOR (prace budowlane), - zakup wyposażenia dla SOR.</t>
  </si>
  <si>
    <t>Modernizacja SOR z uwzględnieniem utworzenia stanowiska do wstępnej intensywnej terapii, doposażenie w sprzęt medyczny oraz remont estakady i wykonanie windy dla osób niepełnosprawnych</t>
  </si>
  <si>
    <t>Zamość</t>
  </si>
  <si>
    <t>22-400</t>
  </si>
  <si>
    <t>al. Aleje Jana Pawła II 10</t>
  </si>
  <si>
    <t>Wsparcie Szpitalnego Oddziału Ratunkowego SPZOZ w Wieluniu poprzez budowę lądowiska dla śmigłowców ratunkowych oraz zakup niezbędnego sprzętu medycznego</t>
  </si>
  <si>
    <t>łódzkie</t>
  </si>
  <si>
    <t>Wieluń</t>
  </si>
  <si>
    <t>98-300</t>
  </si>
  <si>
    <t>Szpitalna 16</t>
  </si>
  <si>
    <t>Zespół Opieki Zdrowotnej w Bolesławcu</t>
  </si>
  <si>
    <t>dolnośląskie</t>
  </si>
  <si>
    <t>Bolesławiec</t>
  </si>
  <si>
    <t>59-700</t>
  </si>
  <si>
    <t>Jeleniogórska 4</t>
  </si>
  <si>
    <t>Rozbudowa SOR i zakup sprzętu medycznego z uwzględnieniem stanowisk wstępnej intensywnej terapii dla ZZOZ w Ostrowie Wielkopolskim</t>
  </si>
  <si>
    <t>wielkopolskie</t>
  </si>
  <si>
    <t>Ostrów Wielkopolski</t>
  </si>
  <si>
    <t>63-400</t>
  </si>
  <si>
    <t>Projekt obejmuje rozbudowę szpitalnego oddziału ratunkowego i zakup sprzętu medycznego.</t>
  </si>
  <si>
    <t>Rozbudowa Szpitalnego Oddziału Ratunkowego Specjalistycznego Centrum Medycznego S.A. w Polanicy-Zdroju wraz z doposażeniem</t>
  </si>
  <si>
    <t>57-320</t>
  </si>
  <si>
    <t>Jana Pawła II 2</t>
  </si>
  <si>
    <t>W ramach projektu realizowane są następujące zadania: - rozbudowa SOR, - zakup wyposażenia dla SOR</t>
  </si>
  <si>
    <t>CENTRALNY SZPITAL KLINICZNY MSW W WARSZAWIE</t>
  </si>
  <si>
    <t>02-507</t>
  </si>
  <si>
    <t>Wołoska 137</t>
  </si>
  <si>
    <t>Przebudowa Szpitalnego Oddziału Ratunkowego Szpitala Wojewódzkiego im. K.S. Wyszyńskiego w Łomży wraz z doposażeniem w sprzęt i aparaturę medyczną</t>
  </si>
  <si>
    <t>podlaskie</t>
  </si>
  <si>
    <t>Łomża</t>
  </si>
  <si>
    <t>18-404</t>
  </si>
  <si>
    <t>al. marsz. Józefa Piłsudskiego 11</t>
  </si>
  <si>
    <t>świętokrzyskie</t>
  </si>
  <si>
    <t>Przebudowa i doposażenie Szpitalnego Oddziału Ratunkowego w Wojewódzkim Szpitalu Zespolonym w Płocku</t>
  </si>
  <si>
    <t>Płock</t>
  </si>
  <si>
    <t>09-400</t>
  </si>
  <si>
    <t>Modernizacja i doposażenie SOR. Zakres projektu: - wykonanie robót budowlanych, - nadzór budowlany, - zakup aparatury medycznej, sprzętu i wyposażenia, - działania promocyjne.</t>
  </si>
  <si>
    <t>Siedlce</t>
  </si>
  <si>
    <t>08-110</t>
  </si>
  <si>
    <t>Księcia Józefa Poniatowskiego 26</t>
  </si>
  <si>
    <t>Wykonanie prac remontowo-budowlanych wraz z doposażeniem w sprzęt medyczny Szpitalnego Oddziału Ratunkowego w SPZOZ w Międzychodzie w celu poprawy funkcjonowania systemu ratownictwa medycznego w powiecie międzychodzkim</t>
  </si>
  <si>
    <t>SAMODZIELNY PUBLICZNY ZAKŁAD OPIEKI ZDROWOTNEJ W MIEDZYCHODZIE</t>
  </si>
  <si>
    <t>64-400</t>
  </si>
  <si>
    <t>Szpitalna 10</t>
  </si>
  <si>
    <t>Budowa lądowiska wyniesionego dla śmigłowców ratowniczych wraz z niezbędną infrastrukturą na potrzeby Szpitalnego Oddziału Ratunkowego na terenie Samodzielnego Publicznego Zakładu Opieki Zdrowotnej w Kępnie przy ul. Szpitalnej 7</t>
  </si>
  <si>
    <t>Kępno</t>
  </si>
  <si>
    <t>63-600</t>
  </si>
  <si>
    <t>Szpitalna 7</t>
  </si>
  <si>
    <t>Parczew</t>
  </si>
  <si>
    <t>21-200</t>
  </si>
  <si>
    <t>Kościelna 136</t>
  </si>
  <si>
    <t>Podniesienie jakości świadczeń zdrowotnych o znaczeniu ponadregionalnym poprzez przebudowę i doposażenie Szpitalnego Oddziału Ratunkowego SP ZOZ MSWiA w Lublinie</t>
  </si>
  <si>
    <t>Lublin</t>
  </si>
  <si>
    <t>20-331</t>
  </si>
  <si>
    <t>Roboty budowlane i doposażenie. Zakres projektu obejmuje: prace przygotowawcze, roboty budowlane, zakup środków trwałych, nadzór nad projektem, zarządzanie projektem, promocję projektu.</t>
  </si>
  <si>
    <t>Poprawa efektywności systemu ratownictwa medycznego poprzez modernizację i doposażenie Szpitalnego Oddziału Ratunkowego w Wojewódzkim Szpitalu Zespolonym w Kaliszu</t>
  </si>
  <si>
    <t>WOJEWÓDZKI SZPITAL ZESPOLONY IM. LUDWIKA PERZYNY W KALISZU</t>
  </si>
  <si>
    <t>Kalisz</t>
  </si>
  <si>
    <t>62-800</t>
  </si>
  <si>
    <t>Poznańska 79</t>
  </si>
  <si>
    <t>Prace budowlano-modernizacyjne w pomieszczeniach SOR, zakup sprzętu i wyposażenia.</t>
  </si>
  <si>
    <t>lubuskie</t>
  </si>
  <si>
    <t>Gorzów Wielkopolski</t>
  </si>
  <si>
    <t>66-400</t>
  </si>
  <si>
    <t>Jana Dekerta 1</t>
  </si>
  <si>
    <t>W ramach projektu realizowane będą następujące zadania: - Budowa zadaszonego tunelu łączącego lądowisko z SOR - Zakup sprzętu medycznego dla SOR - Przebudowa wewnętrzna oraz rozbudowa SOR.</t>
  </si>
  <si>
    <t>Wołomin</t>
  </si>
  <si>
    <t>05-200</t>
  </si>
  <si>
    <t>Gdyńska 1/3</t>
  </si>
  <si>
    <t>W ramach projektu realizowane będą następujące zadania: - budowa lądowiska.</t>
  </si>
  <si>
    <t>podkarpackie</t>
  </si>
  <si>
    <t>Mielec</t>
  </si>
  <si>
    <t>39-300</t>
  </si>
  <si>
    <t>Żeromskiego 22</t>
  </si>
  <si>
    <t>W ramach projektu realizowane będą następujące zadania: - modernizacja SOR (roboty budowlane), - zakup wyposażenia dla SOR.</t>
  </si>
  <si>
    <t>Zakup sprzętu i aparatury medycznej dla Szpitalnego Oddziału Ratunkowego w Szpitalu Wojewódzkim w Poznaniu</t>
  </si>
  <si>
    <t>Poznań</t>
  </si>
  <si>
    <t>60-479</t>
  </si>
  <si>
    <t>Juraszów 7/19</t>
  </si>
  <si>
    <t>Garwolin</t>
  </si>
  <si>
    <t>08-400</t>
  </si>
  <si>
    <t>W ramach projektu realizowane będą następujące zadania: - zakup wyposażenia dla SOR.</t>
  </si>
  <si>
    <t>Rozbudowa i doposażenie obszaru zabiegowego oraz wstępnej intensywnej terapii w SOR Szpitala Specjalistycznego im. F. Ceynowy w aspekcie rosnących potrzeb zdrowotnych północnych powiatów Województwa Pomorskiego</t>
  </si>
  <si>
    <t>pomorskie</t>
  </si>
  <si>
    <t>Wejherowo</t>
  </si>
  <si>
    <t>84-200</t>
  </si>
  <si>
    <t>W ramach projektu realizowane będą następujące zadania: - zakup wyposażenia i aparatury medycznej dla SOR, - adaptacja pomieszczeń (roboty budowlane)</t>
  </si>
  <si>
    <t>zachodniopomorskie</t>
  </si>
  <si>
    <t>Szczecin</t>
  </si>
  <si>
    <t>70-891</t>
  </si>
  <si>
    <t>Alfreda Sokołowskiego 11</t>
  </si>
  <si>
    <t>Poprawienie standardów diagnozy i terapii poprzez zakup sprzętu i wykonanie prac modernizacyjnych w Szpitalnym Oddziale Ratunkowym w Miejskim Centrum Medycznym im. dr. Karola Jonschera w Łodzi</t>
  </si>
  <si>
    <t>Łódź</t>
  </si>
  <si>
    <t>93-113</t>
  </si>
  <si>
    <t>Milionowa 12</t>
  </si>
  <si>
    <t>Zakres przedmiotowy projektu: 1) zakup sprzętu medycznego, 2) prace modernizacyjno-naprawcze w SOR, 3) prace modernizacyjne w zakresie instalacji wentylacji.</t>
  </si>
  <si>
    <t>śląskie</t>
  </si>
  <si>
    <t>Cieszyn</t>
  </si>
  <si>
    <t>43-400</t>
  </si>
  <si>
    <t>Bielska 4</t>
  </si>
  <si>
    <t>Modernizacja i doposażenie SOR wraz z budową lądowiska. Zakres projektu: - budowa lądowiska, - zakup aparatury medycznej, - doposażenie stanowisk intensywnej terapii, - nadzór budowlany, - promocja.</t>
  </si>
  <si>
    <t>Modernizacja i rozbudowa Szpitalnego Oddziału Ratunkowego w Wojewódzkim Szpitalu Specjalistycznym nr 3 w Rybniku</t>
  </si>
  <si>
    <t>Rybnik</t>
  </si>
  <si>
    <t>44-200</t>
  </si>
  <si>
    <t>Energetyków 46</t>
  </si>
  <si>
    <t>W ramach projektu realizowane będą następujące zadania: - zakup wyposażenia dla SOR, - modernizacja z przebudową pomieszczeń na potrzeby SOR.</t>
  </si>
  <si>
    <t>Rozbudowa i przebudowa wraz z doposażeniem Szpitalnego Oddziału Ratunkowego Szpitala Specjalistycznego im. H. Klimontowicza w Gorlicach z zastosowaniem energooszczędnych rozwiązań technologicznych</t>
  </si>
  <si>
    <t>Szpital Specjalistyczny im. Henryka Klimontowicza w Gorlicach</t>
  </si>
  <si>
    <t>Gorlice</t>
  </si>
  <si>
    <t>38-300</t>
  </si>
  <si>
    <t>Węgierska 21</t>
  </si>
  <si>
    <t xml:space="preserve">Zakres przedmiotowy projektu: 1) Przebudowa istniejącego SOR, 2) Dobudowa łącznika pomiędzy ogólnodostępną strefą SOR a ciągiem komunikacji ogólnej segmentu B szpitala, 3) Dobudowa zewnętrznego pomostu wejścia do pomieszczenia dekontaminacji, 4) Wymiana central wentylacyjnych, 5) Zastosowanie energooszczędnych lamp oświetlenia, 6) Ustawienie dwóch central klimatyzacyjnych, 7) Ustawienie agregatu wody lodowej, 8) Zakup i montaż monitoringu, 9) Zakup sprzętu. </t>
  </si>
  <si>
    <t>Nowy Sącz</t>
  </si>
  <si>
    <t>33-300</t>
  </si>
  <si>
    <t>Młyńska 10</t>
  </si>
  <si>
    <t xml:space="preserve">Zakres przedmiotowy projektu: 1) Przebudowa, remont i rozbudowa SOR, 2) Termomodernizacja SOR, 3) Budowa wiaty środków transportu sanitarnego, 4) Zakup aparatury medycznej. </t>
  </si>
  <si>
    <t>Przebudowa, rozbudowa i doposażenie Szpitalnego Oddziału Ratunkowego SPZOZ w Świdnicy oraz modernizacja lądowiska</t>
  </si>
  <si>
    <t>Świdnica</t>
  </si>
  <si>
    <t>58-100</t>
  </si>
  <si>
    <t>Leśna 27-29</t>
  </si>
  <si>
    <t xml:space="preserve">Zakres przedmiotowy projektu: 1) Rozbudowa i przebudowa SOR, 2) Wymiana wskaźnika kierunku wiatru na lądowisku, 3) Wymiana stolarki okiennej i drzwiowej na SOR, 4) Doposażenie SOR. </t>
  </si>
  <si>
    <t>Rozbudowa i modernizacja infrastruktury ratownictwa medycznego w Pleszewskim Centrum Medycznym w Pleszewie</t>
  </si>
  <si>
    <t>Pleszew</t>
  </si>
  <si>
    <t>63-300</t>
  </si>
  <si>
    <t>Poznańska 125A</t>
  </si>
  <si>
    <t>Przebudowa i doposażenie Szpitalnego Oddziału Ratunkowego Szpitala Wojewódzkiego w Bielsku-Białej w celu poprawy warunków udzielania świadczeń medycznych i właściwej segregacji w stanach zagrożenia zdrowia i życia</t>
  </si>
  <si>
    <t>Bielsko-Biała</t>
  </si>
  <si>
    <t>43-316</t>
  </si>
  <si>
    <t>al. Armii Krajowej 101</t>
  </si>
  <si>
    <t xml:space="preserve">Zakres przedmiotowy projektu: 1) Zmiana sposobu użytkowania zespołu garaży na część ambulatoryjną SOR, 2) Dobudowa jednokondygnacyjnego segmentu, w którym będą się mieścić gabinety lekarskie i rejestracja, 3) Przebudowa dotychczasowych pomieszczeń SOR, 4) Doposażenie SOR w niezbędny sprzęt. </t>
  </si>
  <si>
    <t>Poprawa bezpieczeństwa zdrowotnego na obszarze powiatu działdowskiego i województwa warmińsko-mazurskiego poprzez budowę lądowiska przyszpitalnego SPZOZ w Działdowie</t>
  </si>
  <si>
    <t>Działdowo</t>
  </si>
  <si>
    <t>13-200</t>
  </si>
  <si>
    <t>Leśna 1</t>
  </si>
  <si>
    <t>Rozbudowa z przebudową i doposażeniem istniejącego Szpitalnego Oddziału Ratunkowego przy WCSKJ wraz z uruchomieniem lądowiska</t>
  </si>
  <si>
    <t>Jelenia Góra</t>
  </si>
  <si>
    <t>58-506</t>
  </si>
  <si>
    <t>Michała Kleofasa Ogińskiego 6</t>
  </si>
  <si>
    <t>Przebudowa oraz doposażenie SOR. Zakres projektu obejmuje: - Przebudowę i rozbudowę SOR, - Doposażenie w sprzęt medyczny, - Przystosowanie lądowiska do całodobowej gotowości.</t>
  </si>
  <si>
    <t>Modernizacja i doposażenie SOR Specjalistycznego Szpitala im. Alfreda Sokołowskiego z siedzibą w Wałbrzychu</t>
  </si>
  <si>
    <t>Specjalistyczny Szpital im. dra A. Sokołowskiego</t>
  </si>
  <si>
    <t>Wałbrzych</t>
  </si>
  <si>
    <t>58-309</t>
  </si>
  <si>
    <t>Alfreda Sokołowskiego 4</t>
  </si>
  <si>
    <t>Szpital Wojewódzki im. Prymasa Kardynała Stefana Wyszyńskiego w Sieradzu</t>
  </si>
  <si>
    <t>Sieradz</t>
  </si>
  <si>
    <t>98-200</t>
  </si>
  <si>
    <t>Armii Krajowej 7</t>
  </si>
  <si>
    <t>Budowa całodobowego lądowiska dla śmigłowców sanitarnych na potrzeby Szpitalnego Oddziału Ratunkowego w Kociewskim Centrum Zdrowia sp. z o.o.</t>
  </si>
  <si>
    <t>Starogard Gdański</t>
  </si>
  <si>
    <t>83-200</t>
  </si>
  <si>
    <t>dra Józefa Balewskiego 1</t>
  </si>
  <si>
    <t>Projekt będzie polegał na przebudowie płyty istniejącego lądowiska i dostosowaniu jej do pełnienia funkcji całodobowego lądowiska dla śmigłowców sanitarnych.</t>
  </si>
  <si>
    <t>Zwiększenie dostępności i skuteczności leczenia pacjentów w nagłych przypadkach przez kompleksową modernizację SOR NZOZ Szpitala Specjalistycznego w Jędrzejowie</t>
  </si>
  <si>
    <t>Jędrzejów</t>
  </si>
  <si>
    <t>28-300</t>
  </si>
  <si>
    <t>Małogoska 25</t>
  </si>
  <si>
    <t>W ramach projektu realizowane będą następujące zadania: - modernizacja SOR (roboty budowlane) - budowa lądowiska wyniesionego - zakup wyposażenia dla SOR</t>
  </si>
  <si>
    <t>Rozwój infrastruktury ratownictwa medycznego w powiecie suskim poprzez modernizację i doposażenie Szpitalnego Oddziału Ratunkowego w Suchej Beskidzkiej</t>
  </si>
  <si>
    <t>Sucha Beskidzka</t>
  </si>
  <si>
    <t>34-200</t>
  </si>
  <si>
    <t>Szpitalna 22</t>
  </si>
  <si>
    <t>Kraków</t>
  </si>
  <si>
    <t>31-826</t>
  </si>
  <si>
    <t>Budowa lądowiska sanitarnego dla śmigłowców ratunkowych i modernizacja pomieszczeń SOR wraz z zakupem sprzętu medycznego w celu zapewnienia pełnej funkcjonalności Szpitalnego Oddziału Ratunkowego w Nowym Szpitalu Sp. z o.o.</t>
  </si>
  <si>
    <t>70-526</t>
  </si>
  <si>
    <t>Zakres przedmiotowy projektu: 1) Budowa lądowiska sanitarnego dla śmigłowców ratunkowych, 2) Modernizacja pomieszczeń SOR, 3) Zakup sprzętu medycznego, 4) Zakup urządzeń do odbierania danych medycznych pacjenta transmitowanych ze środków transportu sanitarnego.</t>
  </si>
  <si>
    <t xml:space="preserve">  Liczba wybudowanych instytucji ochrony zdrowia - 1</t>
  </si>
  <si>
    <t>Zielona Góra</t>
  </si>
  <si>
    <t>65-046</t>
  </si>
  <si>
    <t>Liczba doposażonych instytucji ochrony zdrowia - 1 Liczba przebudowanych instytucji ochrony zdrowia - 1 Liczba wybudowanych instytucji ochrony zdrowia - 1</t>
  </si>
  <si>
    <t>Olsztyn</t>
  </si>
  <si>
    <t>10-561</t>
  </si>
  <si>
    <t xml:space="preserve">Żołnierska 18 </t>
  </si>
  <si>
    <t>Zgierz</t>
  </si>
  <si>
    <t>95-100</t>
  </si>
  <si>
    <t>01-934</t>
  </si>
  <si>
    <t>Wojewódzki Szpital Specjalistyczny im. M. Kopernika w Łodzi</t>
  </si>
  <si>
    <t>93-513</t>
  </si>
  <si>
    <t xml:space="preserve">Pabianicka 62 </t>
  </si>
  <si>
    <t xml:space="preserve">Liczba doposażonych instytucji ochrony zdrowia - 1  </t>
  </si>
  <si>
    <t>Szpital Wojewódzki Nr 2 im. Św. Jadwigi Królowej w Rzeszowie</t>
  </si>
  <si>
    <t>Rzeszów</t>
  </si>
  <si>
    <t>35-301</t>
  </si>
  <si>
    <t xml:space="preserve">Lwowska 60 </t>
  </si>
  <si>
    <t xml:space="preserve">Liczba doposażonych instytucji ochrony zdrowia - 1 Liczba przebudowanych instytucji ochrony zdrowia - 1 </t>
  </si>
  <si>
    <t>opolskie</t>
  </si>
  <si>
    <t>Nysa</t>
  </si>
  <si>
    <t>48-300</t>
  </si>
  <si>
    <t>Specjalistyczny Szpital Wojewódzki w Ciechanowie</t>
  </si>
  <si>
    <t>Ciechanów</t>
  </si>
  <si>
    <t>06-400</t>
  </si>
  <si>
    <t xml:space="preserve">Powstańców Wielkopolskich 2 </t>
  </si>
  <si>
    <t>Samodzielny Publiczny Zespół Zakładów Opieki Zdrowotnej w Gryficach</t>
  </si>
  <si>
    <t>Gryfice</t>
  </si>
  <si>
    <t>72-300</t>
  </si>
  <si>
    <t xml:space="preserve">Niechorska 27 </t>
  </si>
  <si>
    <t>Wielospecjalistyczny Szpital Wojewódzki w Gorzowie Wlkp. Spółka z ograniczoną odpowiedzialnością</t>
  </si>
  <si>
    <t>Gorzów Wlkp.</t>
  </si>
  <si>
    <t xml:space="preserve">Dekerta 1 </t>
  </si>
  <si>
    <t>XII.1. Rozwój systemu ratownictwa medycznego - Remont lądowiska dla śmigłowców ratunkowych celem dostosowania do standardów europejskich</t>
  </si>
  <si>
    <t>Sosnowiec</t>
  </si>
  <si>
    <t>41-200</t>
  </si>
  <si>
    <t xml:space="preserve">Plac Medyków 1 </t>
  </si>
  <si>
    <t>Puszczykowo</t>
  </si>
  <si>
    <t>62-041</t>
  </si>
  <si>
    <t xml:space="preserve">Kraszewskiego 11 </t>
  </si>
  <si>
    <t>Kielce</t>
  </si>
  <si>
    <t>25-736</t>
  </si>
  <si>
    <t>Giżycko</t>
  </si>
  <si>
    <t>11-500</t>
  </si>
  <si>
    <t>4 Wojskowy Szpital Kliniczny z Polikliniką Samodzielny Publiczny Zakład Opieki Zdrowotnej we Wrocławiu</t>
  </si>
  <si>
    <t>Wrocław</t>
  </si>
  <si>
    <t>50-981</t>
  </si>
  <si>
    <t xml:space="preserve">Rudolfa Weigla 5 </t>
  </si>
  <si>
    <t>Powiat Nowotomyski</t>
  </si>
  <si>
    <t>Nowy Tomyśl</t>
  </si>
  <si>
    <t>64-300</t>
  </si>
  <si>
    <t xml:space="preserve">Poznańska 33 </t>
  </si>
  <si>
    <t>Bełchatów</t>
  </si>
  <si>
    <t>97-400</t>
  </si>
  <si>
    <t xml:space="preserve">Węgierska 21 </t>
  </si>
  <si>
    <t>Samodzielny Publiczny Zakład Opieki Zdrowotnej w Krotoszynie</t>
  </si>
  <si>
    <t>Krotoszyn</t>
  </si>
  <si>
    <t>63-700</t>
  </si>
  <si>
    <t xml:space="preserve">Młyńska 2 </t>
  </si>
  <si>
    <t>Szpital Powiatowy w Chrzanowie</t>
  </si>
  <si>
    <t>Chrzanów</t>
  </si>
  <si>
    <t>32-500</t>
  </si>
  <si>
    <t xml:space="preserve">Topolowa 16 </t>
  </si>
  <si>
    <t>Samodzielny Publiczny Specjalistyczny Zakład Opieki Zdrowotnej</t>
  </si>
  <si>
    <t>Lębork</t>
  </si>
  <si>
    <t>84-300</t>
  </si>
  <si>
    <t xml:space="preserve">Węgrzynowicza 13 </t>
  </si>
  <si>
    <t>Bochnia</t>
  </si>
  <si>
    <t>32-700</t>
  </si>
  <si>
    <t xml:space="preserve">Krakowska 31 </t>
  </si>
  <si>
    <t>Szpital Wielospecjalistyczny im. dr. Ludwika Błażka w Inowrocławiu</t>
  </si>
  <si>
    <t>Inowrocław</t>
  </si>
  <si>
    <t>88-100</t>
  </si>
  <si>
    <t xml:space="preserve">Poznańska 97 </t>
  </si>
  <si>
    <t>Wojewódzki Szpital Zespolony im. Ludwika Perzyny w Kaliszu</t>
  </si>
  <si>
    <t xml:space="preserve">Poznańska 79 </t>
  </si>
  <si>
    <t>Staszów</t>
  </si>
  <si>
    <t>28-200</t>
  </si>
  <si>
    <t>Brodnica</t>
  </si>
  <si>
    <t>87-300</t>
  </si>
  <si>
    <t>Chojnice</t>
  </si>
  <si>
    <t>89-600</t>
  </si>
  <si>
    <t>Samodzielny Publiczny Zakład Opieki Zdrowotnej Ministerstwa Spraw Wewnętrznych w Lublinie</t>
  </si>
  <si>
    <t xml:space="preserve">Grenadierów 3 </t>
  </si>
  <si>
    <t>Wojskowy Instytut Medyczny</t>
  </si>
  <si>
    <t>04-141</t>
  </si>
  <si>
    <t xml:space="preserve">Szaserów 128 </t>
  </si>
  <si>
    <t>Szpital Uniwersytecki Nr 1 im. dr A. Jurasza w Bydgoszczy</t>
  </si>
  <si>
    <t>85-094</t>
  </si>
  <si>
    <t xml:space="preserve">Marii Skłodowskiej-Curie 9 </t>
  </si>
  <si>
    <t>Uniwersytecki Szpital Kliniczny w Białymstoku</t>
  </si>
  <si>
    <t>Białystok</t>
  </si>
  <si>
    <t>15-276</t>
  </si>
  <si>
    <t xml:space="preserve">M.Skłodowskiej-Curie 24A </t>
  </si>
  <si>
    <t>Uniwersyteckie Centrum Kliniczne</t>
  </si>
  <si>
    <t>Gdańsk</t>
  </si>
  <si>
    <t>80-952</t>
  </si>
  <si>
    <t xml:space="preserve">Dębinki 7 </t>
  </si>
  <si>
    <t>50-556</t>
  </si>
  <si>
    <t>Liczba doposażonych instytucji ochrony zdrowia - 1  Liczba wybudowanych instytucji ochrony zdrowia - 1</t>
  </si>
  <si>
    <t>Samodzielny Publiczny Zakład Opieki Zdrowotnej Szpital Uniwersytecki w Krakowie</t>
  </si>
  <si>
    <t>31-501</t>
  </si>
  <si>
    <t xml:space="preserve">Kopernika 36 </t>
  </si>
  <si>
    <t>Samodzielny Publiczny Szpital Kliniczny nr 4 w Lublinie</t>
  </si>
  <si>
    <t>20-954</t>
  </si>
  <si>
    <t>Opole</t>
  </si>
  <si>
    <t>Włocławek</t>
  </si>
  <si>
    <t>87-800</t>
  </si>
  <si>
    <t>Trzebnica</t>
  </si>
  <si>
    <t>55-100</t>
  </si>
  <si>
    <t>XII.1. Rozwój systemu ratownictwa medycznego - Modernizacja i doposażenie Szpitalnego Oddziału Ratunkowego w Wojewódzkim Szpitalu Podkarpackim im. Jana Pawła II w Krośnie</t>
  </si>
  <si>
    <t>Wojewódzki Szpital Podkarpacki im. Jana Pawła II w Krośnie</t>
  </si>
  <si>
    <t>Krosno</t>
  </si>
  <si>
    <t>38-400</t>
  </si>
  <si>
    <t xml:space="preserve">Korczyńska 57 </t>
  </si>
  <si>
    <t>XII.1. Rozwój systemu ratownictwa medycznego - Kompleksowe dostosowanie SOR w Wojewódzkim Szpitalu Specjalistycznym we Wrocławiu do przepisów prawa o ratownictwie medycznym - III etap.</t>
  </si>
  <si>
    <t>Wojewódzki Szpital Specjalistyczny we Wrocławiu</t>
  </si>
  <si>
    <t>51-124</t>
  </si>
  <si>
    <t xml:space="preserve">Kamieńskiego 73 A </t>
  </si>
  <si>
    <t>XII.1. Rozwój systemu ratownictwa medycznego - Poprawa jakości ratownictwa medycznego w Powiecie Lęborskim poprzez rozbudowę oraz doposażenie w sprzęt medyczny Szpitalnego Oddziału Ratunkowego w Lęborku</t>
  </si>
  <si>
    <t>XII.1. Rozwój systemu ratownictwa medycznego - Rozbudowa i doposażenie Szpitalnego Oddziału Ratunkowego - II etap modernizacji Szpitala Powiatowego w Krotoszynie</t>
  </si>
  <si>
    <t>XII.1. Rozwój systemu ratownictwa medycznego - Budowa lądowiska dla helikopterów oraz doposażenie Szpitalnego Oddziału Ratunkowego SP ZOZ w Środzie Wielkopolskiej w aparaturę medyczną</t>
  </si>
  <si>
    <t>Powiat Średzki</t>
  </si>
  <si>
    <t>Środa Wielkopolska</t>
  </si>
  <si>
    <t>63-000</t>
  </si>
  <si>
    <t xml:space="preserve">Daszyńskiego 5 </t>
  </si>
  <si>
    <t>XII.1. Rozwój systemu ratownictwa medycznego - Zakup sprzętu medycznego na potrzeby Szpitalnego Oddziału Ratunkowego w Złotowie</t>
  </si>
  <si>
    <t>Szpital Powiatowy im. Alfreda Sokołowskiego w Złotowie</t>
  </si>
  <si>
    <t>Złotów</t>
  </si>
  <si>
    <t>77-400</t>
  </si>
  <si>
    <t xml:space="preserve">Szpitalna 28 </t>
  </si>
  <si>
    <t>XII.1. Rozwój systemu ratownictwa medycznego - Budowa całodobowego lądowiska dla helikopterów, zlokalizowanego na terenach przyszpitalnych, umożliwiającego przyjmowanie pacjentów do SOR w Szczecinie</t>
  </si>
  <si>
    <t>Samodzielny Publiczny Szpital Kliniczny Nr 1 im. prof. Tadeusza Sokołowskiego Pomorskiego Uniwersytetu Medycznego w Szczecinie</t>
  </si>
  <si>
    <t>71-252</t>
  </si>
  <si>
    <t xml:space="preserve">Unii Lubelskiej 1 </t>
  </si>
  <si>
    <t>XII.1. Rozwój systemu ratownictwa medycznego - Dostosowanie Szpitalnego Oddziału Ratunkowego Wojewódzkiego Szpitala Zespolonego w Koninie do wymagań prawnych poprzez doposażenie w wyroby medyczne</t>
  </si>
  <si>
    <t>Wojewódzki Szpital Zespolony w Koninie</t>
  </si>
  <si>
    <t>Konin</t>
  </si>
  <si>
    <t>62-504</t>
  </si>
  <si>
    <t xml:space="preserve">Szpitalna 45 </t>
  </si>
  <si>
    <t>XII.1. Rozwój systemu ratownictwa medycznego - Utworzenie Szpitalnego Oddziału Ratunkowego przy Chorzowskim Centrum Pediatrii i Onkologii</t>
  </si>
  <si>
    <t>SPZOZ Chorzowskie Centrum Pediatrii i Onkologii im. dr E.Hankego</t>
  </si>
  <si>
    <t>Chorzów</t>
  </si>
  <si>
    <t>41-500</t>
  </si>
  <si>
    <t xml:space="preserve">Truchana 7 </t>
  </si>
  <si>
    <t>XII.1. Rozwój systemu ratownictwa medycznego - Podniesienie dostępu do specjalistycznych świadczeń zdrowotnych poprzez budowę lądowiska i modernizację Szpitalnego Oddziału Ratunkowego w Wałbrzychu</t>
  </si>
  <si>
    <t xml:space="preserve">Sokołowskiego 4 </t>
  </si>
  <si>
    <t>XII.1. Rozwój systemu ratownictwa medycznego - Poprawa jakości leczenia w stanach zagrożenia życia poprzez dostosowanie SOR w SP ZOZ w Bielsku Podlaskim do obowiązujących wymogów prawnych</t>
  </si>
  <si>
    <t>Samodzielny Publiczny Zakład Opieki Zdrowotnej w Bielsku Podlaskim</t>
  </si>
  <si>
    <t>Bielsk Podlaski</t>
  </si>
  <si>
    <t>17-100</t>
  </si>
  <si>
    <t xml:space="preserve">Kleszczelowska 1 </t>
  </si>
  <si>
    <t>XII.1. Rozwój systemu ratownictwa medycznego - Przebudowa oraz doposażenie Szpitalnego Oddziału Ratunkowego w WSzS w Białej Podlaskiej w celu dostosowania do wymogów Rozporządzenia Ministra Zdrowia</t>
  </si>
  <si>
    <t>Biała Podlaska</t>
  </si>
  <si>
    <t xml:space="preserve">Terebelska 57-65 </t>
  </si>
  <si>
    <t>XII.1. Rozwój systemu ratownictwa medycznego - Rozbudowa budynku szpitala Zespołu Opieki Zdrowotnej w Głogowie o Szpitalny Oddział Ratunkowy wraz z budową heliportu</t>
  </si>
  <si>
    <t>"Głogowski Szpital Powiatowy" spółka z ograniczoną odpowiedzialnością</t>
  </si>
  <si>
    <t>Głogów</t>
  </si>
  <si>
    <t>67-200</t>
  </si>
  <si>
    <t xml:space="preserve">Kościuszki 15 </t>
  </si>
  <si>
    <t>XII.1. Rozwój systemu ratownictwa medycznego - Uruchomienie szpitalnego oddziału ratunkowego wraz z budową heliportu w Wojewódzkim Szpitalu Specjalistycznym w Legnicy</t>
  </si>
  <si>
    <t>Wojewódzki Szpital Specjalistyczny w Legnicy</t>
  </si>
  <si>
    <t>Legnica</t>
  </si>
  <si>
    <t>59-220</t>
  </si>
  <si>
    <t xml:space="preserve">Iwaszkiewicza 5 </t>
  </si>
  <si>
    <t>XII.1. Rozwój systemu ratownictwa medycznego - Rozwój systemu ratownictwa medycznego regionu poprzez budowę lądowiska dla śmigłowców sanitarnych na terenie Wojewódzkiego Centrum Medycznego w Opolu</t>
  </si>
  <si>
    <t>Publiczny Samodzielny Zakład Opieki Zdrowotnej Wojewódzkie Centrum Medyczne</t>
  </si>
  <si>
    <t>45-418</t>
  </si>
  <si>
    <t xml:space="preserve">Al. W. Witosa 26 </t>
  </si>
  <si>
    <t>XII.1. Rozwój systemu ratownictwa medycznego - Dostosowanie Szpitalnego Oddziału Ratunkowego SP ZZOZ w Janowie Lubelskim do wymagań prawnych poprzez doposażenie w sprzęt medyczny - etap I</t>
  </si>
  <si>
    <t>Samodzielny Publiczny Zespół Zakładów Opieki Zdrowotnej w Janowie Lubelskim</t>
  </si>
  <si>
    <t>Janów Lubelski</t>
  </si>
  <si>
    <t>23-300</t>
  </si>
  <si>
    <t xml:space="preserve">Jana Zamoyskiego 149 </t>
  </si>
  <si>
    <t>XII.1. Rozwój systemu ratownictwa medycznego - Wyposażenie nowego Oddziału Ratunkowego Szpitala Powiatowego we Wrześni w nowoczesną aparaturę medyczną</t>
  </si>
  <si>
    <t>"Szpital Powiatowy we Wrześni" Spółka z ograniczoną odpowiedzialnością</t>
  </si>
  <si>
    <t>Września</t>
  </si>
  <si>
    <t>62-300</t>
  </si>
  <si>
    <t xml:space="preserve">Słowackiego 2 </t>
  </si>
  <si>
    <t>XII.1. Rozwój systemu ratownictwa medycznego - Zwiększenie bezpieczeństwa zdrowotnego w Regionie Bieszczadzkim przez rozbudowę SOR w Sanoku, zakup sprzętu medycznego i budowę lądowiska dla helikopterów</t>
  </si>
  <si>
    <t>Samodzielny Publiczny Zespół Opieki Zdrowotnej w Sanoku</t>
  </si>
  <si>
    <t>Sanok</t>
  </si>
  <si>
    <t>38-500</t>
  </si>
  <si>
    <t xml:space="preserve">800-lecia 26 </t>
  </si>
  <si>
    <t>XII.1. Rozwój systemu ratownictwa medycznego - Doposażenie Szpitalnego Oddziału Ratunkowego w Nowej Soli w specjalistyczny sprzęt medyczny oraz modernizacja Szpitalnego Oddziału Ratunkowego i lądowiska dla helikopterów realizowane przez Wielospecjalistyczny Szpital Samodzielny Publiczny Zakład Opieki Zdrowotnej w Nowej Soli</t>
  </si>
  <si>
    <t>Wielospecjalistyczny Szpital Samodzielny Publiczny Zakład Opieki Zdrowotnej w Nowej Soli</t>
  </si>
  <si>
    <t>Nowa Sól</t>
  </si>
  <si>
    <t>67-100</t>
  </si>
  <si>
    <t xml:space="preserve">Chałubińskiego 7 </t>
  </si>
  <si>
    <t>XII.1. Rozwój systemu ratownictwa medycznego - Zwiększenie bezpieczeństwa zdrowotnego społeczeństwa poprzez przebudowę i doposażenie istniejącego Szpitalnego Oddziału Ratunkowego SPZZOZ w Gryficach</t>
  </si>
  <si>
    <t>XII.1. Rozwój systemu ratownictwa medycznego - Poprawa bezpieczeństwa ludności poprzez utworzenie Szpitalnego Oddziału Ratunkowego w Szpitalu Powiatowym w Zawierciu</t>
  </si>
  <si>
    <t>Powiat Zawierciański</t>
  </si>
  <si>
    <t>Zawiercie</t>
  </si>
  <si>
    <t>42-400</t>
  </si>
  <si>
    <t xml:space="preserve">Sienkiewicza 34 </t>
  </si>
  <si>
    <t>XII.1. Rozwój systemu ratownictwa medycznego - Zakup wyrobów medycznych do diagnostyki i terapii mieszkańców powiatu mrągowskiego do Szpitalnego Oddziału Ratunkowego Szpitala Powiatowego w Mrągowie</t>
  </si>
  <si>
    <t>Szpital Mrągowski im. Michała Kajki spółka z ograniczoną odpowiedzialnością</t>
  </si>
  <si>
    <t>Mrągowo</t>
  </si>
  <si>
    <t>11-700</t>
  </si>
  <si>
    <t xml:space="preserve">Wolności 12 </t>
  </si>
  <si>
    <t>XII.1. Rozwój systemu ratownictwa medycznego - Rozbudowa i modernizacja Szpitala Śląskiego w Cieszynie - etap II - wyposażenie Szpitalnego Oddziału Ratunkowego</t>
  </si>
  <si>
    <t>Powiat Cieszyński</t>
  </si>
  <si>
    <t xml:space="preserve">Bobrecka 29 </t>
  </si>
  <si>
    <t>XII.1. Rozwój systemu ratownictwa medycznego - Rozbudowa pracowni diagnostyki obrazowej i wyposażenie szpitalnego oddziału ratunkowego na potrzeby mieszkańców i turystów Bieszczad</t>
  </si>
  <si>
    <t>Samodzielny Publiczny Zespół Opieki Zdrowotnej w Lesku</t>
  </si>
  <si>
    <t>Lesko</t>
  </si>
  <si>
    <t>38-600</t>
  </si>
  <si>
    <t xml:space="preserve">Kazimierza Wielkiego 4 </t>
  </si>
  <si>
    <t>XII.1. Rozwój systemu ratownictwa medycznego - Remont drogi dojazdowej i doposażenie Szpitalnego Oddziału Ratunkowego zgodnie z Rozp. Min. Zdrowia z 15.03.07r. w Szpitalu Powiatowym w Chrzanowie</t>
  </si>
  <si>
    <t>XII.1. Rozwój systemu ratownictwa medycznego - Przebudowa i doposażenie Szpitalnego Oddziału Ratunkowego wraz z modernizacją lądowiska dla helikopterów ZZOZ w Oświęcimiu</t>
  </si>
  <si>
    <t>Zespół Zakładów Opieki Zdrowotnej w Oświęcimiu</t>
  </si>
  <si>
    <t>Oświęcim</t>
  </si>
  <si>
    <t>32-600</t>
  </si>
  <si>
    <t xml:space="preserve">Wysokie Brzegi 4 </t>
  </si>
  <si>
    <t>XII.1. Rozwój systemu ratownictwa medycznego - Rozbudowa, przebudowa i doposażenie NZOZ "Szpital w Puszczykowie im. prof. S.T. Dąbrowskiego" Sp. z o.o. celem utworzenia SOR</t>
  </si>
  <si>
    <t>Niepubliczny Zakład Opieki Zdrowotnej "Szpital w Puszczykowie im. Prof. Stefana Tytusa Dąbrowskiego" Spółka z ograniczoną odpowiedzialnością</t>
  </si>
  <si>
    <t>XII.1. Rozwój systemu ratownictwa medycznego - Zwiększenie dostępności i jakości specjalistycznych świadczeń zdrowotnych w szpitalnym oddziale ratunkowym Zespołu Opieki Zdrowotnej z siedzibą w Strzelcach Opolskich poprzez rozbudowę obiektu i zakup nowej specjalistycznej aparatury.</t>
  </si>
  <si>
    <t>Szpital Powiatowy im. Prałata J. Głowatzkiego w Strzelcach Opolskich</t>
  </si>
  <si>
    <t>Strzelce Opolskie</t>
  </si>
  <si>
    <t>47-100</t>
  </si>
  <si>
    <t>Opolska 36 A</t>
  </si>
  <si>
    <t>XII.1. Rozwój systemu ratownictwa medycznego - Przebudowa budynku Przychodni na Szpitalny Oddział Ratunkowy Zespołu Opieki Zdrowotnej w Bolesławcu</t>
  </si>
  <si>
    <t xml:space="preserve">Jeleniogórska 4 </t>
  </si>
  <si>
    <t>XII.1. Rozwój systemu ratownictwa medycznego - Modernizacja pomieszczeń Szpitalnego Oddziału Ratunkowego i Lądowiska wraz z zakupem nowych urządzeń dla Szpitala im. S. Żeromskiego w Krakowie</t>
  </si>
  <si>
    <t>Szpital Specjalistyczny im. Stefana Żeromskiego Samodzielny Publiczny Zakład Opieki Zdrowotnej w Krakowie</t>
  </si>
  <si>
    <t>31-913</t>
  </si>
  <si>
    <t xml:space="preserve">Os. Na Skarpie 66 </t>
  </si>
  <si>
    <t>XII.1. Rozwój systemu ratownictwa medycznego - Przebudowa, rozbudowa SPZOZ w Kępnie Etap I rozbudowa i doposażenie Szpitalnego Oddziału Ratunkowego celem poprawy bezpieczeństwa zdrowotnego na obszarze interwencji SOR</t>
  </si>
  <si>
    <t>Powiat Kępiński</t>
  </si>
  <si>
    <t xml:space="preserve">Kościuszki 5 </t>
  </si>
  <si>
    <t>XII.1. Rozwój systemu ratownictwa medycznego - Poprawa jakości systemu ratownictwa medycznego poprzez doposażenie Szpitalnego Oddziału Ratunkowego w Wojewódzkim Szpitalu Zespolonym w Elblągu.</t>
  </si>
  <si>
    <t xml:space="preserve">Królewiecka 146 </t>
  </si>
  <si>
    <t>XII.1. Rozwój systemu ratownictwa medycznego - Poprawa skuteczności działań ratownictwa medycznego poprzez doposażenie SOR i budowę lądowiska w SPZOZ w Radzyniu Podlaskim</t>
  </si>
  <si>
    <t>Samodzielny Publiczny Zakład Opieki Zdrowotnej w Radzyniu Podlaskim</t>
  </si>
  <si>
    <t>Radzyń Podlaski</t>
  </si>
  <si>
    <t>21-300</t>
  </si>
  <si>
    <t xml:space="preserve">Wisznicka 111 </t>
  </si>
  <si>
    <t>XII.1. Rozwój systemu ratownictwa medycznego - Dostosowanie Szpitalnego Oddziału Ratunkowego do wymaganych standardów poprzez zakup nowoczesnego sprzętu medycznego</t>
  </si>
  <si>
    <t xml:space="preserve">Ujejskiego 75 </t>
  </si>
  <si>
    <t>XII.1. Rozwój systemu ratownictwa medycznego - Zwiększenie efektywności działania systemu ratownictwa medycznego w SP ZOZ w Kraśniku poprzez modernizację SOR i zakup wyposażenia medycznego</t>
  </si>
  <si>
    <t>Samodzielny Publiczny Zakład Opieki Zdrowotnej</t>
  </si>
  <si>
    <t>Kraśnik</t>
  </si>
  <si>
    <t>23-200</t>
  </si>
  <si>
    <t xml:space="preserve">Chopina 13 </t>
  </si>
  <si>
    <t>XII.1. Rozwój systemu ratownictwa medycznego - Doposażenie Szpitalnego Oddziału Ratunkowego Szpitala im. T. Marciniaka we Wrocławiu.</t>
  </si>
  <si>
    <t>Dolnośląski Szpital Specjalistyczny im. T. Marciniaka - Centrum Medycyny Ratunkowej</t>
  </si>
  <si>
    <t>50-420</t>
  </si>
  <si>
    <t xml:space="preserve">Traugutta 116 </t>
  </si>
  <si>
    <t>XII.1. Rozwój systemu ratownictwa medycznego - Poprawa efektywności systemu ratownictwa na Pomorzu poprzez dostosowanie SOR i lądowiska w Szpitalu św. Wojciecha w Gdańsku do wymagań prawa</t>
  </si>
  <si>
    <t>COPERNICUS Podmiot Leczniczy Spółka z ograniczoną odpowiedzialnością</t>
  </si>
  <si>
    <t>80-803</t>
  </si>
  <si>
    <t xml:space="preserve">Nowe Ogrody 1-6 </t>
  </si>
  <si>
    <t>XII.1. Rozwój systemu ratownictwa medycznego - Zakup aparatury medycznej dla Szpitalnego Oddziału Ratunkowego Szpitala Wojewódzkiego w Gorzowie Wlkp.</t>
  </si>
  <si>
    <t>XII.1. Rozwój systemu ratownictwa medycznego - Rozbudowa i przebudowa Szpitalnego Oddziału Ratunkowego i Diagnostyki Obrazowej SPZOZ w Oławie</t>
  </si>
  <si>
    <t>Zespół Opieki Zdrowotnej w Oławie</t>
  </si>
  <si>
    <t>Oława</t>
  </si>
  <si>
    <t>55-200</t>
  </si>
  <si>
    <t xml:space="preserve">K.K.Baczyńskiego 1 </t>
  </si>
  <si>
    <t>XII.1. Rozwój systemu ratownictwa medycznego - Podniesienie jakości działania systemu ratownictwa medycznego w Regionalnym Szpitalu Specjalistycznym w Grudziądzu poprzez zakup urządzeń medycznych</t>
  </si>
  <si>
    <t>Regionalny Szpital Specjalistyczny im. Dr.Władysława Biegańskiego</t>
  </si>
  <si>
    <t>Grudziądz</t>
  </si>
  <si>
    <t>86-300</t>
  </si>
  <si>
    <t xml:space="preserve">Sikorskiego 32 </t>
  </si>
  <si>
    <t>XII.1. Rozwój systemu ratownictwa medycznego - Remont i przebudowa SOR i lądowiska oraz zakup wyposażenia medycznego SOR dla ZZOZ w Ostrowie Wlkp.</t>
  </si>
  <si>
    <t>Zespół Zakładów Opieki Zdrowotnej w Ostrowie Wielkopolskim</t>
  </si>
  <si>
    <t xml:space="preserve">Limanowskiego 20/22 </t>
  </si>
  <si>
    <t>XII.1. Rozwój systemu ratownictwa medycznego - Poprawa jakości świadczonych usług i bezpieczeństwa pacjentów poprzez zakup wyrobów medycznych do Szpitalnego Oddziału Ratunkowego w NZOZ Nowy Szpital w Świebodzinie</t>
  </si>
  <si>
    <t>Nowy Szpital w Świebodzinie Spółka z ograniczoną odpowiedzialnością</t>
  </si>
  <si>
    <t>Świebodzin</t>
  </si>
  <si>
    <t>66-200</t>
  </si>
  <si>
    <t xml:space="preserve">Młyńska 6 </t>
  </si>
  <si>
    <t>XII.1. Rozwój systemu ratownictwa medycznego - Adaptacja i doposażenie pomieszczeń parteru budynku głównego dla SPZOZ w Krasnymstawie na potrzeby SOR etap II</t>
  </si>
  <si>
    <t>Samodzielny Publiczny Zespół Opieki Zdrowotnej w Krasnymstawie</t>
  </si>
  <si>
    <t>Krasnystaw</t>
  </si>
  <si>
    <t>22-300</t>
  </si>
  <si>
    <t xml:space="preserve">Sobieskiego 4B </t>
  </si>
  <si>
    <t>XII.1. Rozwój systemu ratownictwa medycznego - Poprawa skuteczności działań ratownictwa medycznego poprzez modernizację i doposażenie SOR oraz remont całodobowego lądowiska w SP ZZOZ w Przasnyszu</t>
  </si>
  <si>
    <t>Samodzielny Publiczny Zespół Zakładów Opieki Zdrowotnej w Przasnyszu</t>
  </si>
  <si>
    <t>Przasnysz</t>
  </si>
  <si>
    <t>06-300</t>
  </si>
  <si>
    <t xml:space="preserve">Sadowa 9 </t>
  </si>
  <si>
    <t>XII.1. Rozwój systemu ratownictwa medycznego - Budowa lądowiska dla helikopterów w Regionalnym Szpitalu Specjalistycznym w Grudziądzu.</t>
  </si>
  <si>
    <t>Regionalny Szpital Specjalistyczny im. dr Władysława Biegańskiego</t>
  </si>
  <si>
    <t>XII.1. Rozwój systemu ratownictwa medycznego - Poprawa działania systemu ratownictwa medycznego w powiecie bocheńskim - zakup wyrobów medycznych do diagnostyki i terapii dla SOR w SPZOZ w Bochni</t>
  </si>
  <si>
    <t>Samodzielny Publiczny Zakład Opieki Zdrowotnej w Bochni "Szpital Powiatowy"</t>
  </si>
  <si>
    <t>XII.1. Rozwój systemu ratownictwa medycznego - Przebudowa z rozbudową Szpitalnego Oddziału Ratunkowego wraz z zakupem wyrobów medycznych.</t>
  </si>
  <si>
    <t>Szpital Wojewódzki im. Mikołaja Kopernika w Koszalinie</t>
  </si>
  <si>
    <t>Koszalin</t>
  </si>
  <si>
    <t>75-581</t>
  </si>
  <si>
    <t xml:space="preserve">T. Chałubińskiego 7 </t>
  </si>
  <si>
    <t>XII.1. Rozwój systemu ratownictwa medycznego - Wyposażenie Szpitalnego Oddziału Ratunkowego w Wojewódzkim Szpitalu Specjalistycznym w Słupsku</t>
  </si>
  <si>
    <t>Samorząd Województwa Pomorskiego</t>
  </si>
  <si>
    <t>80-810</t>
  </si>
  <si>
    <t>Okopowa 21 27</t>
  </si>
  <si>
    <t xml:space="preserve">XII.1. Rozwój systemu ratownictwa medycznego - Wzrost jakości usług medycznych przez doposażenie SOR Szpitala Specjalistycznego w Pile w wyroby medyczne i system łączności oraz przebudowę lądowiska. </t>
  </si>
  <si>
    <t>Szpital Specjalistyczny w Pile im. Stanisława Staszica</t>
  </si>
  <si>
    <t>Piła</t>
  </si>
  <si>
    <t>64-920</t>
  </si>
  <si>
    <t xml:space="preserve">Rydygiera 1 </t>
  </si>
  <si>
    <t>XII.1. Rozwój systemu ratownictwa medycznego - Zakup wyrobów medycznych i dostosowanie pomieszczeń Szpitalnego Oddziału Ratunkowego Wojewódzkiego Szpitala Specjalistycznego w Lublinie.</t>
  </si>
  <si>
    <t>Wojewódzki Szpital Specjalistyczny im. Stefana Kardynała Wyszyńskiego Samodzielny Publiczny Zakład Opieki Zdrowotnej</t>
  </si>
  <si>
    <t>20-718</t>
  </si>
  <si>
    <t xml:space="preserve">Al. Kraśnicka 100 </t>
  </si>
  <si>
    <t>XII.1. Rozwój systemu ratownictwa medycznego - Poprawa infrastruktury oraz doposażenie w sprzęt medyczny SOR w Starogardzie Gdańskim w celu zwiększenia efektywności ratownictwa medycznego.</t>
  </si>
  <si>
    <t>Powiat Starogardzki</t>
  </si>
  <si>
    <t xml:space="preserve">Kościuszki 17 </t>
  </si>
  <si>
    <t>XII.1. Rozwój systemu ratownictwa medycznego - Przebudowa i wyposażenie Szpitalnego Oddziału Ratunkowego w Wojewódzkim Szpitalu Zespolonym w Płocku.</t>
  </si>
  <si>
    <t>Wojewódzki Szpital Zespolony</t>
  </si>
  <si>
    <t xml:space="preserve">Medyczna 19 </t>
  </si>
  <si>
    <t>XII.1. Rozwój systemu ratownictwa medycznego - Rozbudowa i doposażenie SOR w SPZOZ we Włodawie , budowa lądowiska dla śmigłowców ratunkowych celem poprawy warunków leczenia i diagnostyki pacjentów</t>
  </si>
  <si>
    <t>Samodzielny Publiczny Zespół Opieki Zdrowotnej we Włodawie</t>
  </si>
  <si>
    <t>Włodawa</t>
  </si>
  <si>
    <t>22-200</t>
  </si>
  <si>
    <t xml:space="preserve">J. Piłsudskiego 64 </t>
  </si>
  <si>
    <t>XII.1. Rozwój systemu ratownictwa medycznego - Podniesienie jakości świadczonych usług medycznych w stanach nagłych poprzez dostosowanie infrastruktury SOR WSzZ w Lesznie do najnowszych standardów</t>
  </si>
  <si>
    <t>Wojewódzki Szpital Zespolony w Lesznie</t>
  </si>
  <si>
    <t>Leszno</t>
  </si>
  <si>
    <t>64-100</t>
  </si>
  <si>
    <t xml:space="preserve">Kiepury 45 </t>
  </si>
  <si>
    <t xml:space="preserve"> Liczba przebudowanych instytucji ochrony zdrowia - 1 </t>
  </si>
  <si>
    <t>XII.1. Rozwój systemu ratownictwa medycznego - Rozbudowa, modernizacja i doposażenie Szpitalnego Oddziału Ratunkowego.</t>
  </si>
  <si>
    <t>XII.1. Rozwój systemu ratownictwa medycznego - Zakup wyposażenia do SOR-u w Wojewódzkim Specjalistycznym Szpitalu Dziecięcym w Olsztynie w celu dostosowania do przepisów.</t>
  </si>
  <si>
    <t>Wojewódzki Specjalistyczny Szpital Dziecięcy im. Prof. dr St. Popowskiego w Olsztynie</t>
  </si>
  <si>
    <t>XII.1. Rozwój systemu ratownictwa medycznego - Modernizacja i rozbudowa Szpitalnego Oddziału Ratunkowego w Szpitalu Wojewódzkim nr 2 w Rzeszowie</t>
  </si>
  <si>
    <t>XII.1. Rozwój systemu ratownictwa medycznego - Doposażenie SOR w Szpitalu im. Św. Łukasza w Tarnowie w sprzęt i aparaturę medyczną</t>
  </si>
  <si>
    <t>Szpital Wojewódzki im. św. Łukasza Samodzielny Publiczny Zakład Opieki Zdrowotnej w Tarnowie</t>
  </si>
  <si>
    <t>Tarnów</t>
  </si>
  <si>
    <t>33-100</t>
  </si>
  <si>
    <t xml:space="preserve">Lwowska 178 </t>
  </si>
  <si>
    <t>XII.1. Rozwój systemu ratownictwa medycznego - Zwiększenie możliwości diagnostyki i leczenia w SOR w SPZOZ w Hajnówce celem zapewnienia najwyższej jakości opieki mieszkańcom powiatu hajnowskiego</t>
  </si>
  <si>
    <t>Samodzielny Publiczny Zakład Opieki Zdrowotnej w Hajnówce</t>
  </si>
  <si>
    <t>Hajnówka</t>
  </si>
  <si>
    <t>17-200</t>
  </si>
  <si>
    <t xml:space="preserve">Lipowa 190 </t>
  </si>
  <si>
    <t>XII.1. Rozwój systemu ratownictwa medycznego - Przebudowa i remont wraz z zakupem sprzętu i wyposażenia medycznego dla Szpitalnego Oddziału Ratunkowego w Szpitalu Specjalistycznym im. F. Ceynowy w Wejherowie.</t>
  </si>
  <si>
    <t>Szpital Specjalistyczny im. F. Ceynowy spółka z ograniczoną odpowiedzialnością</t>
  </si>
  <si>
    <t xml:space="preserve">Dr. A. Jagalskiego 10 </t>
  </si>
  <si>
    <t>XII.1. Rozwój systemu ratownictwa medycznego - Zwiększenie dostępu do świadczeń zdrowotnych przez doposażenie i modernizację infrastruktury szpitalnego oddziału ratunkowego w PS ZOZ w Inowrocławiu.</t>
  </si>
  <si>
    <t>XII.1. Rozwój systemu ratownictwa medycznego - Zwiększenie bezpieczeństwa zdrowotnego mieszkańców poprzez budowę lądowiska i doposażenie szpitalnego oddziału ratunkowego w ZOZ w Suchej Beskidzkiej</t>
  </si>
  <si>
    <t>Zespół Opieki Zdrowotnej w Suchej Beskidzkiej</t>
  </si>
  <si>
    <t xml:space="preserve">Szpitalna 22 </t>
  </si>
  <si>
    <t>XII.1. Rozwój systemu ratownictwa medycznego - Podniesienie sprawności działania Szpitalnego Oddziału Ratunkowego w Samodzielnym Publicznym Szpitalu Wojewódzkim w Zamościu - Etap I</t>
  </si>
  <si>
    <t>Samodzielny Publiczny Szpital Wojewódzki im. Papieża Jana Pawła II</t>
  </si>
  <si>
    <t xml:space="preserve">Aleje Jana Pawła II 10 </t>
  </si>
  <si>
    <t>XII.1. Rozwój systemu ratownictwa medycznego - Poprawa funkcjonowania systemu ratownictwa medycznego w powiecie zgorzeleckim poprzez niezbędne inwestycje w Szpitalny Oddział Ratunkowy SP ZOZ w Zgorzelcu.</t>
  </si>
  <si>
    <t>Wielospecjalistyczny Szpital - Samodzielny Publiczny Zespół Opieki Zdrowotnej w Zgorzelcu</t>
  </si>
  <si>
    <t>Zgorzelec</t>
  </si>
  <si>
    <t>59-900</t>
  </si>
  <si>
    <t xml:space="preserve">Lubańska 11-12 </t>
  </si>
  <si>
    <t>XII.1. Rozwój systemu ratownictwa medycznego - Rozbudowa i doposażenie SP ZOZ w Giżycku w celu poprawy bezpieczeństwa zdrowotnego na terenie powiatu giżyckiego i węgorzewskiego - etap I: SOR</t>
  </si>
  <si>
    <t>"Szpital Giżycki" Spółka z ograniczoną odpowiedzialnością</t>
  </si>
  <si>
    <t xml:space="preserve">Warszawska 41 </t>
  </si>
  <si>
    <t>XII.1. Rozwój systemu ratownictwa medycznego - Zakup wyrobów medycznych do diagnostyki i terapii oraz budowa drogi między lądowiskiem a SOR-em w WSS im.M. Kopernika w Łodzi.</t>
  </si>
  <si>
    <t>XII.1. Rozwój systemu ratownictwa medycznego - Poprawa jakości systemu ratownictwa medycznego poprzez modernizację Szpitalnego Oddziału Ratunkowego w Szpitalu Wojewódzkim w Suwałkach</t>
  </si>
  <si>
    <t>Szpital Wojewódzki im. dr. Ludwika Rydygiera w Suwałkach</t>
  </si>
  <si>
    <t>Suwałki</t>
  </si>
  <si>
    <t>16-400</t>
  </si>
  <si>
    <t xml:space="preserve">Szpitalna 60 </t>
  </si>
  <si>
    <t>XII.1. Rozwój systemu ratownictwa medycznego - Podniesienie dostępu do specjalistycznych świadczeń zdrowotnych poprzez wyposażenie Szpitalnego Oddziału Ratunkowego w Szpitalu Wolskim w Warszawie</t>
  </si>
  <si>
    <t>Miasto Stołeczne Warszawa</t>
  </si>
  <si>
    <t>00-950</t>
  </si>
  <si>
    <t>pl. Bankowy 3 5</t>
  </si>
  <si>
    <t>XII.1. Rozwój systemu ratownictwa medycznego - Poprawa jakości systemu ratownictwa medycznego poprzez modernizację Szpitalnego Oddziału Ratunkowego w Szpitalu Wojewódzkim w Łomży</t>
  </si>
  <si>
    <t>Szpital Wojewódzki imienia Kardynała Stefana Wyszyńskiego</t>
  </si>
  <si>
    <t xml:space="preserve">Al. Piłsudskiego 11 </t>
  </si>
  <si>
    <t>XII.1. Rozwój systemu ratownictwa medycznego - Utrzymanie zasady "ZŁOTEJ GODZINY" przez zakup sprzętu diagonostycznego i podtrzymującego życie dla SOR w Szpitalu Specjalistycznym w Gorlicach</t>
  </si>
  <si>
    <t>XII.1. Rozwój systemu ratownictwa medycznego - Ciepła sień i sprzęt specjalistyczny dla SOR-u Szpitala Powiatowego w Limanowej w celu podniesienia bezpieczeństwa zdrowotnego mieszkańców powiatu.</t>
  </si>
  <si>
    <t>Szpital Powiatowy w Limanowej</t>
  </si>
  <si>
    <t>Limanowa</t>
  </si>
  <si>
    <t>34-600</t>
  </si>
  <si>
    <t xml:space="preserve">Piłsudskiego 61 </t>
  </si>
  <si>
    <t>XII.1. Rozwój systemu ratownictwa medycznego - Rozbudowa i przebudowa Szpitala Powiatowego w Nowym Tomyślu - Szpitalny Oddział Ratunkowy z wyposażeniem</t>
  </si>
  <si>
    <t>XII.1. Rozwój systemu ratownictwa medycznego - Poprawa skuteczności udzielania pomocy medycznej przez Szpitalny Oddział Ratunkowy WSS w Siedlcach poprzez zakup nowoczesnej aparatury medycznej.</t>
  </si>
  <si>
    <t>Województwo Mazowieckie</t>
  </si>
  <si>
    <t>03-719</t>
  </si>
  <si>
    <t xml:space="preserve">Jagiellońska 26 </t>
  </si>
  <si>
    <t>XII.1. Rozwój systemu ratownictwa medycznego - Poprawa bezpieczeństwa zdrowotnego poprzez budowę lądowiska oraz zakup wyrobów medycznych dla SOR Szpitala Specjalistycznego w Kościerzynie.</t>
  </si>
  <si>
    <t>Szpital Specjalistyczny w Kościerzynie Spółka z ograniczoną odpowiedzialnością</t>
  </si>
  <si>
    <t>Kościerzyna</t>
  </si>
  <si>
    <t>83-400</t>
  </si>
  <si>
    <t xml:space="preserve">A. Piechowskiego 36 </t>
  </si>
  <si>
    <t>XII.1. Rozwój systemu ratownictwa medycznego - Zakup sprzętu medycznego dla Wojewódzkiego Szpitala Zespolonego im. Ludwika Perzyny w Kaliszu celem doposażenia Szpitalnego Oddziału Ratunkowego.</t>
  </si>
  <si>
    <t>XII.1. Rozwój systemu ratownictwa medycznego - Złota Godzina: Doposażenie Szpitalnego Oddziału Ratunkowego w NZZOZ Pleszewskie Centrum Medyczne</t>
  </si>
  <si>
    <t>"Pleszewskie Centrum Medyczne w Pleszewie" Spółka z ograniczoną odpowiedzialnością</t>
  </si>
  <si>
    <t xml:space="preserve">Poznańska 125A </t>
  </si>
  <si>
    <t>XII.1. Rozwój systemu ratownictwa medycznego - Przebudowa i doposażenie SOR SPSK Nr 4 w Lublinie celem podniesienia jakości i dostępności do świadczeń medycznych w stanach nagłego zagrożenia życia</t>
  </si>
  <si>
    <t xml:space="preserve">Jaczewskiego 8 </t>
  </si>
  <si>
    <t>XII.1. Rozwój systemu ratownictwa medycznego - Zakup sprzętu medycznego na potrzeby Klinicznego Szpitalnego Oddziału Ratunkowego 10 Wojskowego Szpitala Klinicznego z Polikliniką SP ZOZ w Bydgoszczy.</t>
  </si>
  <si>
    <t>10 Wojskowy Szpital Kliniczny z Polikliniką</t>
  </si>
  <si>
    <t>85-681</t>
  </si>
  <si>
    <t xml:space="preserve">Powstańców Warszawy 5 </t>
  </si>
  <si>
    <t>XII.1. Rozwój systemu ratownictwa medycznego - Poprawa dostępności do świadczeń zdrowotnych z zakresu ratownictwa medycznego poprzez modernizację Szpitalnego Oddziału Ratunkowego w SPZOZ w Sieradzu</t>
  </si>
  <si>
    <t xml:space="preserve">Armi Krajowej 7 </t>
  </si>
  <si>
    <t>XII.1. Rozwój systemu ratownictwa medycznego - Rozwój systemu ratownictwa medycznego poprzez dostosowanie SOR w SP ZOZ w Sokółce do obowiązujących wymogów prawnych</t>
  </si>
  <si>
    <t>Samodzielny Publiczny Zakład Opieki Zdrowotnej w Sokółce</t>
  </si>
  <si>
    <t>Sokółka</t>
  </si>
  <si>
    <t>16-100</t>
  </si>
  <si>
    <t xml:space="preserve">Generała Władysława Sikorskiego 40 </t>
  </si>
  <si>
    <t>Wojewódzki Szpital Specjalistyczny nr 5 im. "Św. Barbary"</t>
  </si>
  <si>
    <t>XII.1. Rozwój systemu ratownictwa medycznego - Poprawa dostępności i skuteczności leczenia pacjentów w nagłych przypadkach poprzez wyposażenie SOR Szpitala Specjalistycznego w Jędrzejowie.</t>
  </si>
  <si>
    <t>Artmedic Spółka z ograniczoną odpowiedzialnością</t>
  </si>
  <si>
    <t xml:space="preserve">Małogoska 25 </t>
  </si>
  <si>
    <t>XII.1. Rozwój systemu ratownictwa medycznego - Rozbudowa i doposażenie oddziału ratunkowego i zakładu diagnostyki obrazowej na potrzeby ratownictwa medycznego w Sochaczewie</t>
  </si>
  <si>
    <t>Zespół Opieki Zdrowotnej "Szpitala Powiatowego" w Sochaczewie</t>
  </si>
  <si>
    <t>Sochaczew</t>
  </si>
  <si>
    <t>96-500</t>
  </si>
  <si>
    <t xml:space="preserve">Batalionów Chłopskich 3/7 </t>
  </si>
  <si>
    <t>XII.1. Rozwój systemu ratownictwa medycznego - Poprawa standardów działania systemu ratownictwa medycznego przez modernizację i zakup niezbędnych urządzeń medycznych dla SOR Szpitala w Nowym Targu</t>
  </si>
  <si>
    <t>Podhalański Szpital Specjalistyczny im. Jana Pawła II w Nowym Targu</t>
  </si>
  <si>
    <t>Nowy Targ</t>
  </si>
  <si>
    <t>34-400</t>
  </si>
  <si>
    <t xml:space="preserve">Szpitalna 14 </t>
  </si>
  <si>
    <t>XII.2. Inwestycje w infrastrukturę ochrony zdrowia o znaczeniu ponadregionalnym - Przebudowa, modernizacja i wyposażenie części pomieszczeń SPSK w Otwocku na potrzeby nowoczesnego Bloku Operacyjnego Traumatologii i Izby Przyjęć.</t>
  </si>
  <si>
    <t>Samodzielny Publiczny Szpital Kliniczny im. Prof. Adama Grucy Centrum Medycznego Kształcenia Podyplomowego</t>
  </si>
  <si>
    <t>Otwock</t>
  </si>
  <si>
    <t>05-400</t>
  </si>
  <si>
    <t xml:space="preserve">Konarskiego 13 </t>
  </si>
  <si>
    <t>XII.2. Inwestycje w infrastrukturę ochrony zdrowia o znaczeniu ponadregionalnym - Przebudowa i rozbudowa wraz z wyposażeniem Kliniki Pneumonologii i Mukowiscydozy w Instytucie Gruźlicy i Chorób Płuc Oddział Terenowy w Rabce-Zdrój</t>
  </si>
  <si>
    <t>Instytut Gruźlicy i Chorób Płuc Oddział Terenowy im. Jana i Ireny Rudników w Rabce-Zdrój</t>
  </si>
  <si>
    <t>Rabka-Zdrój</t>
  </si>
  <si>
    <t>34-700</t>
  </si>
  <si>
    <t xml:space="preserve">Profesora Jana Rudnika 3b </t>
  </si>
  <si>
    <t>XII.2. Inwestycje w infrastrukturę ochrony zdrowia o znaczeniu ponadregionalnym - Rozbudowa i Przebudowa Kliniki Anestezjologii i Intensywnej Terapii w Instytucie „Pomnik Centrum Zdrowia Dziecka” (Blok Operacyjny, OIT I, OIT II i OIT III) oraz budowa lądowiska dla śmigłowców</t>
  </si>
  <si>
    <t>Instytut "Pomnik-Centrum Zdrowia Dziecka"</t>
  </si>
  <si>
    <t>04-730</t>
  </si>
  <si>
    <t xml:space="preserve">Al. Dzieci Polskich 20 </t>
  </si>
  <si>
    <t>XII.2. Inwestycje w infrastrukturę ochrony zdrowia o znaczeniu ponadregionalnym - Rozbudowa Śląskiego Centrum Chorób Serca w Zabrzu (moduł C) - utworzenie ogólnopolskiego centrum kliniczno-naukowego transplantacji płuc i serca oraz leczenia mukowiscydozy u dorosłych i dzieci</t>
  </si>
  <si>
    <t>Śląskie Centrum Chorób Serca w Zabrzu</t>
  </si>
  <si>
    <t>Zabrze</t>
  </si>
  <si>
    <t>41-800</t>
  </si>
  <si>
    <t xml:space="preserve">Marii Curie - Skłodowskiej 9 </t>
  </si>
  <si>
    <t>XII.2. Inwestycje w infrastrukturę ochrony zdrowia o znaczeniu ponadregionalnym - Wzmocnienie systemu wielokierunkowej diagnostyki i terapii pacjentów wymagających wdrożenia procedur wczesnej interwencji medycznej poprzez doposażenie w sprzęt medyczny Szpitala Dzieciątka Jezus w Warszawie</t>
  </si>
  <si>
    <t>Szpital Kliniczny Dzieciątka Jezus</t>
  </si>
  <si>
    <t>02-005</t>
  </si>
  <si>
    <t xml:space="preserve">Lindleya 4 </t>
  </si>
  <si>
    <t>XII.2. Inwestycje w infrastrukturę ochrony zdrowia o znaczeniu ponadregionalnym - Rozbudowa i doposażenie Samodzielnego Publicznego Szpitala Klinicznego im. Prof. Adama Grucy w celu poprawy jakości i dostępności udzielanych świadczeń zdrowotnych</t>
  </si>
  <si>
    <t>XII.2. Inwestycje w infrastrukturę ochrony zdrowia o znaczeniu ponadregionalnym - Wzrost jakości i dostępności świadczeń zdrowotnych 10 WSK z Polikliniką SPZOZ w Bydgoszczy poprzez zakup sprzętu medycznego dla intensywnej terapii.</t>
  </si>
  <si>
    <t>XII.2. Inwestycje w infrastrukturę ochrony zdrowia o znaczeniu ponadregionalnym - Utworzenie Kliniki Chorób Zakaźnych i dostosowanie zaplecza diagnostyczno-leczniczego SPSK Nr 1 Uniwersytetu Medycznego w Lublinie</t>
  </si>
  <si>
    <t>Samodzielny Publiczny Szpital Kliniczny Nr 1 w Lublinie</t>
  </si>
  <si>
    <t>20-081</t>
  </si>
  <si>
    <t xml:space="preserve">Staszica 16 </t>
  </si>
  <si>
    <t>XII.2. Inwestycje w infrastrukturę ochrony zdrowia o znaczeniu ponadregionalnym - Przebudowa i modernizacja specjalistycznej przychodni ortopedycznej w Samodzielnym Publicznym Szpitalu Klinicznym im. prof. Adama Grucy w celu podniesienia jakości świadczonych usług medycznych oraz zwiększenia dostępności do specjalistycznych porad ortopedycznych dzieci i dorosłych z regionu całej Polski.</t>
  </si>
  <si>
    <t>Samodzielny Publiczny Szpital Kliniczny im. prof. Adama Grucy Centrum Medycznego Kształcenia Podyplomowego</t>
  </si>
  <si>
    <t>XII.2. Inwestycje w infrastrukturę ochrony zdrowia o znaczeniu ponadregionalnym - Poprawa dostępności i jakości procedur kardiologii inwazyjnej w leczeniu ostrych stanów kardiologicznych i wad strukturalnych serca w ramach hospitalizacji w SPCSK w Warszawie</t>
  </si>
  <si>
    <t>Samodzielny Publiczny Centralny Szpital Kliniczny w Warszawie</t>
  </si>
  <si>
    <t>02-097</t>
  </si>
  <si>
    <t xml:space="preserve">Banacha 1a </t>
  </si>
  <si>
    <t>XII.2. Inwestycje w infrastrukturę ochrony zdrowia o znaczeniu ponadregionalnym - Poprawa jakości diagnostyki i leczenia kardiologiczno-kardiochirurgicznego poprzez zakup specjalistycznego sprzętu medycznego i modernizację budynków Instytutu Kardiologii w Warszawie</t>
  </si>
  <si>
    <t>Instytut Kardiologii im. Prymasa Tysiąclecia Stefana Kardynała Wyszyńskiego</t>
  </si>
  <si>
    <t>04-628</t>
  </si>
  <si>
    <t xml:space="preserve">Alpejska 42 </t>
  </si>
  <si>
    <t>XII.2. Inwestycje w infrastrukturę ochrony zdrowia o znaczeniu ponadregionalnym - Wzmocnienie efektywności i dostępności procedur medycznych w zakresie opieki, pooperacyjnej i intensywnej terapii oraz diagnostyki obrazowej w SP CSK w Warszawie</t>
  </si>
  <si>
    <t xml:space="preserve">Banacha 1A </t>
  </si>
  <si>
    <t>XII.2. Inwestycje w infrastrukturę ochrony zdrowia o znaczeniu ponadregionalnym - Wyższa jakość i dostępność leczenia pacjentów poprzez zakup nowoczesnej aparatury medycznej z zakresu diagnostyki obrazowej i pooperacyjnej w SP CSK w Warszawie</t>
  </si>
  <si>
    <t xml:space="preserve">Stefana Banacha 1A </t>
  </si>
  <si>
    <t>XII.2. Inwestycje w infrastrukturę ochrony zdrowia o znaczeniu ponadregionalnym - Doposażenie Oddziałów Neurochirurgii, Otolaryngologii i Chirurgii w 103 Szpitalu Wojskowym w Olsztynie.</t>
  </si>
  <si>
    <t>Uniwersytecki Szpital Kliniczny w Olsztynie</t>
  </si>
  <si>
    <t/>
  </si>
  <si>
    <t>10-082</t>
  </si>
  <si>
    <t xml:space="preserve">Warszawska 30 </t>
  </si>
  <si>
    <t>XII.2. Inwestycje w infrastrukturę ochrony zdrowia o znaczeniu ponadregionalnym - Rozbudowa Instytutu Kardiologii o nowy Oddział Intensywnej Terapii Kardiologicznej wraz z przebudową Klinik i doposażeniem Instytutu o wysokospecjalistyczny aparat hemodynamiczny przystosowany do pracy hybrydowej</t>
  </si>
  <si>
    <t>XII.2. Inwestycje w infrastrukturę ochrony zdrowia o znaczeniu ponadregionalnym - Poprawa jakości diagnostyki obrazowej i leczenia poprzez wymianę systemu rezonansu magnetycznego w Wojskowym Instytucie Medycznym w Warszawie</t>
  </si>
  <si>
    <t>XII.2. Inwestycje w infrastrukturę ochrony zdrowia o znaczeniu ponadregionalnym - Adaptacja pomieszczeń II piętra i części parteru budynku nr 3 GUMed przy ul. Dębinki 7 w Gdańsku na potrzeby Kliniki Neurologii Rozwojowej</t>
  </si>
  <si>
    <t>Gdański Uniwersytet Medyczny</t>
  </si>
  <si>
    <t>80-210</t>
  </si>
  <si>
    <t xml:space="preserve">Marii Skłodowskiej-Curie 3A </t>
  </si>
  <si>
    <t>XII.2. Inwestycje w infrastrukturę ochrony zdrowia o znaczeniu ponadregionalnym - Poprawa dostępu do usług medycznych o znaczeniu ponadregionalnym przez doposażenie Zakładu Radiologii UCK w Gdańsku w rezonans magnetyczny</t>
  </si>
  <si>
    <t>XII.2. Inwestycje w infrastrukturę ochrony zdrowia o znaczeniu ponadregionalnym - Rozbudowa Szpitala Klinicznego Nr 1 - Centrum Diagnostyki i Leczenia Nowotworów Dziedzicznych PUM</t>
  </si>
  <si>
    <t>Pomorski Uniwersytet Medyczny w Szczecinie</t>
  </si>
  <si>
    <t>70-204</t>
  </si>
  <si>
    <t xml:space="preserve">Rybacka 1 </t>
  </si>
  <si>
    <t>XII.2. Inwestycje w infrastrukturę ochrony zdrowia o znaczeniu ponadregionalnym - Utworzenie Ponadregionalnego Centrum Zabiegowego z uwzględnieniem leczenia operacyjnego schorzeń onkologicznych oraz transplantologii w SPSK Nr 4 w Lublinie</t>
  </si>
  <si>
    <t>Samodzielny Publiczny Szpital Kliniczny Nr 4 w Lublinie</t>
  </si>
  <si>
    <t>XII.2. Inwestycje w infrastrukturę ochrony zdrowia o znaczeniu ponadregionalnym - Zwiększenie dostępności i jakości świadczeń medycznych w SPDSK w Warszawie poprzez zakup aparatu RTG i Tomografu komputerowego.</t>
  </si>
  <si>
    <t>Samodzielny Publiczny Dziecięcy Szpital Kliniczny</t>
  </si>
  <si>
    <t>00-576</t>
  </si>
  <si>
    <t xml:space="preserve">Marszałkowska 24 </t>
  </si>
  <si>
    <t>XII.2. Inwestycje w infrastrukturę ochrony zdrowia o znaczeniu ponadregionalnym - Poprawa efektywności leczenia chorób płuc w Instytucie Gruźlicy i Chorób Płuc w Warszawie</t>
  </si>
  <si>
    <t>Instytut Gruźlicy i Chorób Płuc</t>
  </si>
  <si>
    <t>01-138</t>
  </si>
  <si>
    <t xml:space="preserve">Płocka 26 </t>
  </si>
  <si>
    <t>XII.2. Inwestycje w infrastrukturę ochrony zdrowia o znaczeniu ponadregionalnym - Poprawa jakości i efektywności diagnostyki onkologicznej w Polsce poprzez zakup nowego aparatu rezonansu magnetycznego dla Centrum Onkologii Oddział w Gliwicach</t>
  </si>
  <si>
    <t>Centrum Onkologii - Instytut im. Marii Skłodowskiej-Curie Oddział w Gliwicach</t>
  </si>
  <si>
    <t>Gliwice</t>
  </si>
  <si>
    <t>44-101</t>
  </si>
  <si>
    <t xml:space="preserve">Wybrzeże Armii Krajowej 15 </t>
  </si>
  <si>
    <t xml:space="preserve">XII.2. Inwestycje w infrastrukturę ochrony zdrowia o znaczeniu ponadregionalnym - Ponadregionalne Centrum Onkologii Dziecięcej we Wrocławiu – „Przylądek Nadziei”. Rozbudowa Akademickiego Szpitala Klinicznego we Wrocławiu o nowy blok Kliniki Transplantacji Szpiku, Onkologii i Hematologii Dziecięcej. </t>
  </si>
  <si>
    <t>Uniwersytet Medyczny im. Piastów Śląskich we Wrocławiu</t>
  </si>
  <si>
    <t>50-367</t>
  </si>
  <si>
    <t xml:space="preserve">Wybrzeże L. Pasteura 1 </t>
  </si>
  <si>
    <t>XII.2. Inwestycje w infrastrukturę ochrony zdrowia o znaczeniu ponadregionalnym - Zakup aparatury i sprzętu medycznego dla Zakładu Diagnostyki Laboratoryjnej i Immunologii Klinicznej Wieku Rozwojowego w SPDSK w Warszawie</t>
  </si>
  <si>
    <t>XII.2. Inwestycje w infrastrukturę ochrony zdrowia o znaczeniu ponadregionalnym - Doposażenie w aparaturę medyczną Instytutu Reumatologii w Warszawie metodą na zwiększenie jakości dostępności do specjalistycznych świadczeń zdrowotnych.</t>
  </si>
  <si>
    <t>Instytut Reumatologii im. prof. dr hab. med. Eleonory Reicher</t>
  </si>
  <si>
    <t>02-637</t>
  </si>
  <si>
    <t xml:space="preserve">Spartańska 1 </t>
  </si>
  <si>
    <t>XII.2. Inwestycje w infrastrukturę ochrony zdrowia o znaczeniu ponadregionalnym - Poprawa diagnostyki obrazowej w 4 Wojskowym Szpitalu Klinicznym we Wrocławiu.</t>
  </si>
  <si>
    <t>XII.2. Inwestycje w infrastrukturę ochrony zdrowia o znaczeniu ponadregionalnym - Poprawa jakości specjalistycznych usług medycznych poprzez remont oraz zakup nowoczesnego wyposażenia dla Kliniki Neonatologii oraz Kliniki Intensywnej Terapii Wad Wrodzonych Noworodków i Niemowląt w Instytucie "CZMP" w Łodzi</t>
  </si>
  <si>
    <t>Instytut "Centrum Zdrowia Matki Polki"</t>
  </si>
  <si>
    <t>93-338</t>
  </si>
  <si>
    <t xml:space="preserve">Rzgowska 281/289 </t>
  </si>
  <si>
    <t>XII.2. Inwestycje w infrastrukturę ochrony zdrowia o znaczeniu ponadregionalnym - Wymiana aparatu RTG w celu poprawy jakości i dostępności usług z zakresu diagnostyki obrazowej dla mieszkańców całego kraju.</t>
  </si>
  <si>
    <t>Samodzielny Publiczny Szpital Kliniczny im. prof. W. Orłowskiego Centrum Medycznego Kształcenia Podyplomowego</t>
  </si>
  <si>
    <t>00-416</t>
  </si>
  <si>
    <t xml:space="preserve">Czerniakowska 231 </t>
  </si>
  <si>
    <t>XII.2. Inwestycje w infrastrukturę ochrony zdrowia o znaczeniu ponadregionalnym - Zakup nowoczesnego sprzętu na potrzeby ponadregionalnego Centrum Chirurgii Endowaskularnej</t>
  </si>
  <si>
    <t>Akademia Medyczna im. Piastów Śląskich we Wrocławiu</t>
  </si>
  <si>
    <t xml:space="preserve">Pasteura 1 </t>
  </si>
  <si>
    <t>XII.2. Inwestycje w infrastrukturę ochrony zdrowia o znaczeniu ponadregionalnym - Modernizacja Oddziału Chirurgicznego w Uniwersyteckim Szpitalu Dziecięcym w Krakowie.</t>
  </si>
  <si>
    <t>Uniwersytecki Szpital Dziecięcy w Krakowie</t>
  </si>
  <si>
    <t>30-663</t>
  </si>
  <si>
    <t xml:space="preserve">Wielicka 265 </t>
  </si>
  <si>
    <t>XII.2. Inwestycje w infrastrukturę ochrony zdrowia o znaczeniu ponadregionalnym - Poprawa jakości i dostępności badań diagnostycznych oferowanych przez 107 Szpital Wojskowy w Wałczu poprzez zakup specjalistycznej aparatury medycznej.</t>
  </si>
  <si>
    <t>107 Szpital Wojskowy z Przychodnią - Samodzielny Publiczny Zakład Opieki Zdrowotnej</t>
  </si>
  <si>
    <t>Wałcz</t>
  </si>
  <si>
    <t>78-600</t>
  </si>
  <si>
    <t xml:space="preserve">Kołobrzeska 44 </t>
  </si>
  <si>
    <t>XII.2. Inwestycje w infrastrukturę ochrony zdrowia o znaczeniu ponadregionalnym - Modernizacja Katedry Ginekologii i Położnictwa UJ CM w Krakowie - przebudowa istniejących bloków porodowych wraz z wyposażeniem</t>
  </si>
  <si>
    <t>Uniwersytet Jagielloński, Collegium Medicum</t>
  </si>
  <si>
    <t>31-008</t>
  </si>
  <si>
    <t xml:space="preserve">Św. Anny 12 </t>
  </si>
  <si>
    <t>XII.2. Inwestycje w infrastrukturę ochrony zdrowia o znaczeniu ponadregionalnym - Rozwój innowacyjnej chirurgii poprzez utworzenie nowoczesnego Bloku Operacyjnego oraz OAiIT w SPSK Nr 1 im. Prof. S. Szyszko ŚUM - etap II</t>
  </si>
  <si>
    <t>Samodzielny Publiczny Szpital Kliniczny Nr 1 im. Prof. Stanisława Szyszko Śląskiego Uniwersytetu Medycznego w Katowicach</t>
  </si>
  <si>
    <t xml:space="preserve">3-go Maja 13-15 </t>
  </si>
  <si>
    <t>XII.2. Inwestycje w infrastrukturę ochrony zdrowia o znaczeniu ponadregionalnym - Poprawa jakości i efektywności diagnostyki onkologicznej w Polsce poprzez wymianę aparatury obrazowej w medycynie nuklearnej.</t>
  </si>
  <si>
    <t>Centrum Onkologii - Instytut im. Marii Skłodowskiej-Curie</t>
  </si>
  <si>
    <t>XII.2. Inwestycje w infrastrukturę ochrony zdrowia o znaczeniu ponadregionalnym - Rozbudowa Szpitala Specjalistycznego MSWiA w Otwocku, w celu dostosowania oddziałów terapii uzależnień i rehabilitacji medycznej do wymagań prawnych.</t>
  </si>
  <si>
    <t>Samodzielny Publiczny Zakład Opieki Zdrowotnej Szpital Specjalistyczny Ministerstwa Spraw Wewnętrznych w Otwocku</t>
  </si>
  <si>
    <t xml:space="preserve">Bolesława Prusa 1/3 </t>
  </si>
  <si>
    <t>XII.2. Inwestycje w infrastrukturę ochrony zdrowia o znaczeniu ponadregionalnym - Poprawa jakości, efektywności i dostępności do specjalistycznej opieki nad noworodkiem w GPSK w Poznaniu poprzez zakup nowoczesnej aparatury medycznej.</t>
  </si>
  <si>
    <t>Ginekologiczno-Położniczy Szpital Kliniczny Uniwersytetu Medycznego im. Karola Marcinkowskiego w Poznaniu</t>
  </si>
  <si>
    <t>60-535</t>
  </si>
  <si>
    <t xml:space="preserve">Polna 33 </t>
  </si>
  <si>
    <t>XII.2. Inwestycje w infrastrukturę ochrony zdrowia o znaczeniu ponadregionalnym - Wzrost jakości i dostępności diagnostyki obrazowej w Szpitalu Klinicznym Przemienienia Pańskiego UM w Poznaniu poprzez rozbudowę i zakup wyposażenia.</t>
  </si>
  <si>
    <t>Szpital Kliniczny Przemienienia Pańskiego Uniwersytetu Medycznego im. Karola Marcinkowskiego w Poznaniu</t>
  </si>
  <si>
    <t>61-848</t>
  </si>
  <si>
    <t xml:space="preserve">Długa 1/2 </t>
  </si>
  <si>
    <t>XII.2. Inwestycje w infrastrukturę ochrony zdrowia o znaczeniu ponadregionalnym - Utworzenie Makroregionalnego Centrum Inwazyjnej Diagnostyki i Chirurgicznego Leczenia Raka Płuca w SPSK Nr 4 w Lublinie.</t>
  </si>
  <si>
    <t>XII.2. Inwestycje w infrastrukturę ochrony zdrowia o znaczeniu ponadregionalnym - Modernizacja Kliniki Pneumonologii, Onkologii i Alergologii w SPSK nr 4 w Lublinie celem zwiększenia skuteczności wczesnej diagnostyki raka płuca</t>
  </si>
  <si>
    <t>XII.2. Inwestycje w infrastrukturę ochrony zdrowia o znaczeniu ponadregionalnym - Zwiększenie dostępności i jakości świadczeń zdrowotnych poprzez zakup nowoczesnej aparatury medycznej dla Dziecięcego Szpitala Klinicznego w Lublinie.</t>
  </si>
  <si>
    <t>Dziecięcy Szpital Kliniczny imienia profesora Antoniego Gębali</t>
  </si>
  <si>
    <t>20-093</t>
  </si>
  <si>
    <t xml:space="preserve">Chodźki 2 </t>
  </si>
  <si>
    <t>XII.2. Inwestycje w infrastrukturę ochrony zdrowia o znaczeniu ponadregionalnym - Dostosowanie obiektów Szpitala Uniwersyteckiego im. dr. A. Jurasza w Bydgoszczy do wymagań ochrony przeciwpożarowej - etap I</t>
  </si>
  <si>
    <t>Szpital Uniwersytecki nr 1 im. dr A. Jurasza w Bydgoszczy</t>
  </si>
  <si>
    <t>XII.2. Inwestycje w infrastrukturę ochrony zdrowia o znaczeniu ponadregionalnym - Wzrost dostępności wysokospecjalistycznych świadczeń zdrowotnych przez wymianę aparatu rezonansu magnetycznego w Szpitalu Uniwersyteckim w Bydgoszczy.</t>
  </si>
  <si>
    <t>XII.2. Inwestycje w infrastrukturę ochrony zdrowia o znaczeniu ponadregionalnym - Poprawa jakości usług medycznych poprzez zakup aparatury obrazowej oraz wyrobów medycznych dla SP ZOZ Szpitala Specjalistycznego MSWiA w Głuchołazach.</t>
  </si>
  <si>
    <t>Samodzielny Publiczny Zakład Opieki Zdrowotnej Szpital Specjalistyczny Ministerstwa Spraw Wewnętrznych i Administracji</t>
  </si>
  <si>
    <t>Głuchołazy</t>
  </si>
  <si>
    <t>48-340</t>
  </si>
  <si>
    <t xml:space="preserve">M.Karłowicza 40 </t>
  </si>
  <si>
    <t>XII.2. Inwestycje w infrastrukturę ochrony zdrowia o znaczeniu ponadregionalnym - Poprawa jakości i dostępności usług medycznych poprzez zakup aparatury obrazowej i wyrobów medycznych dla Instytutu Kardiologii w Warszawie.</t>
  </si>
  <si>
    <t>XII.2. Inwestycje w infrastrukturę ochrony zdrowia o znaczeniu ponadregionalnym - Dostosowanie Izby Przyjęć do wymogów określonych przepisami prawa oraz unowocześnienie pracowni zakładów diagnostyki obrazowej ZOZ MSWiA w Rzeszowie</t>
  </si>
  <si>
    <t>Samodzielny Publiczny Zakład Opieki Zdrowotnej Ministerstwa Spraw Wewnętrznych w Rzeszowie</t>
  </si>
  <si>
    <t>35-111</t>
  </si>
  <si>
    <t xml:space="preserve">Krakowska 16 </t>
  </si>
  <si>
    <t>XII.2. Inwestycje w infrastrukturę ochrony zdrowia o znaczeniu ponadregionalnym - Poprawa jakości świadczeń medycznych poprzez zakup aparatury obrazowej i sprzętu medycznego służącego do diagnostyki i terapii w ZOZ MSWiA w Łodzi.</t>
  </si>
  <si>
    <t>Zakład Opieki Zdrowotnej Ministerstwa Spraw Wewnętrznych i Administracji w Łodzi</t>
  </si>
  <si>
    <t>91-425</t>
  </si>
  <si>
    <t xml:space="preserve">Północna 42 </t>
  </si>
  <si>
    <t>XII.2. Inwestycje w infrastrukturę ochrony zdrowia o znaczeniu ponadregionalnym - Modernizacja Oddziału Chorób Dziecięcych i Noworodkowych z Centrum Alergologii i Dermatologii Dziecięcej Centralnego Szpitala Klinicznego Ministerstwa Spraw Wewnętrznych i Administracji w Warszawie.</t>
  </si>
  <si>
    <t>Centralny Szpital Kliniczny Ministerstwa Spraw Wewnętrznych w Warszawie</t>
  </si>
  <si>
    <t xml:space="preserve">Wołoska 137 </t>
  </si>
  <si>
    <t>XII.2. Inwestycje w infrastrukturę ochrony zdrowia o znaczeniu ponadregionalnym - Poprawa jakości świadczenia usług medycznych w zakresie chirurgii małoinwazyjnej w Klinice chirurgii gastroenterologicznej i transplantologii w CSK MSWiA w Warszawie.</t>
  </si>
  <si>
    <t>XII.2. Inwestycje w infrastrukturę ochrony zdrowia o znaczeniu ponadregionalnym - Adaptacja pomieszczeń i wyposażenie w sprzęt medyczny OKAiIT USK nr 1 im. N. Barlickiego w Łodzi, gm. M. Łódź, pow. m. łódzki, woj. łódzkie.</t>
  </si>
  <si>
    <t>Samodzielny Publiczny Zakład Opieki Zdrowotnej Uniwersytecki Szpital Kliniczny Nr 1 im. Norberta Barlickiego Uniwersytetu Medycznego w Łodzi</t>
  </si>
  <si>
    <t>90-153</t>
  </si>
  <si>
    <t xml:space="preserve">Kopcińskiego 22 </t>
  </si>
  <si>
    <t>XII.2. Inwestycje w infrastrukturę ochrony zdrowia o znaczeniu ponadregionalnym - Zakup niezbędnej aparatury obrazowej i wyrobów medycznych na potrzeby SCM w Polanicy-Zdroju</t>
  </si>
  <si>
    <t>Specjalistyczne Centrum Medyczne Spółka Akcyjna</t>
  </si>
  <si>
    <t>Polanica-Zdrój</t>
  </si>
  <si>
    <t xml:space="preserve">Jana Pawła II 2 </t>
  </si>
  <si>
    <t>XII.2. Inwestycje w infrastrukturę ochrony zdrowia o znaczeniu ponadregionalnym - Zakup i instalacja SPECT-CT oraz modernizacja ośrodka medycyny nuklearnej w Oddziale Klinicznym Endokrynologii Szpitala Uniwersyteckiego w Krakowie.</t>
  </si>
  <si>
    <t>XII.2. Inwestycje w infrastrukturę ochrony zdrowia o znaczeniu ponadregionalnym - Zakup aparatury obrazowej i wyrobów medycznych na potrzeby Bloku Operacyjnego oraz Oddziału Intensywnej Opieki Sercowo-Naczyniowej SCCS w Zabrzu.</t>
  </si>
  <si>
    <t xml:space="preserve">Szpitalna 2 </t>
  </si>
  <si>
    <t>XII.2. Inwestycje w infrastrukturę ochrony zdrowia o znaczeniu ponadregionalnym - Podniesienie jakości i dostępności specjalistycznych świadczeń zdrowotnych poprzez modernizację i doposażenie Centrum Rehabilitacji w Jedlcu</t>
  </si>
  <si>
    <t>Centrum Rehabilitacji Rolników Kasy Rolniczego Ubezpieczenia Społecznego w Jedlcu</t>
  </si>
  <si>
    <t>Gołuchów</t>
  </si>
  <si>
    <t>63-322</t>
  </si>
  <si>
    <t xml:space="preserve">Jedlec - </t>
  </si>
  <si>
    <t>XII.2. Inwestycje w infrastrukturę ochrony zdrowia o znaczeniu ponadregionalnym - Zakup aparatury obrazowej oraz wyrobów medycznych na potrzeby Pracowni Hemodynamiki i Diagnostyki Obrazowej SCCS w Zabrzu.</t>
  </si>
  <si>
    <t xml:space="preserve">M. Curie-Skłodowskiej 9 </t>
  </si>
  <si>
    <t>XII.2. Inwestycje w infrastrukturę ochrony zdrowia o znaczeniu ponadregionalnym - Stworzenie w Uniwersyteckim Szpitalu Klinicznym nr 2 im. Wojskowej Akademii Medycznej w Łodzi całodobowego Centrum Endoskopowego Leczenia Krwawień</t>
  </si>
  <si>
    <t>Samodzielny Publiczny Zakład Opieki Zdrowotnej Uniwersytecki Szpital Kliniczny im. Wojskowej Akademii Medycznej Uniwersytetu Medycznego w Łodzi - Centralny Szpital Weteranów</t>
  </si>
  <si>
    <t>90-549</t>
  </si>
  <si>
    <t xml:space="preserve">Żeromskiego 113 </t>
  </si>
  <si>
    <t>XII.2. Inwestycje w infrastrukturę ochrony zdrowia o znaczeniu ponadregionalnym - Dobra diagnoza podstawą skutecznego leczenia - wyposażenie Zakładu Diagnostyki Obrazowej ZOZ MSWiA w Białymstoku w nowoczesny tomograf komputerowy.</t>
  </si>
  <si>
    <t>Samodzielny Publiczny Zakład Opieki Zdrowotnej Ministerstwa Spraw Wewnętrznych w Białymstoku</t>
  </si>
  <si>
    <t>15-471</t>
  </si>
  <si>
    <t xml:space="preserve">Fabryczna 27 </t>
  </si>
  <si>
    <t>XII.2. Inwestycje w infrastrukturę ochrony zdrowia o znaczeniu ponadregionalnym - Zakup specjalistycznego sprzętu medycznego na potrzeby Szpitala Uniwersyteckiego Nr 2 im. dr Jana Biziela w Bydgoszczy.</t>
  </si>
  <si>
    <t>XII.2. Inwestycje w infrastrukturę ochrony zdrowia o znaczeniu ponadregionalnym - Zakup aparatury medycznej wraz z ucyfrowieniem Zakładu Diagnostyki Obrazowej 1 Szpitala Wojskowego z Przychodnią SP ZOZ w Lublinie.</t>
  </si>
  <si>
    <t>1 Szpital Wojskowy z Przychodnią Samodzielny Publiczny Zakład Opieki Zdrowotnej w Lublinie</t>
  </si>
  <si>
    <t>20-904</t>
  </si>
  <si>
    <t xml:space="preserve">Aleje Racławickie 23 </t>
  </si>
  <si>
    <t xml:space="preserve">XII.2. Inwestycje w infrastrukturę ochrony zdrowia o znaczeniu ponadregionalnym - Przebudowa parteru Kliniki Okulistyki oraz zakup aparatury medycznej w celu zwiększenia jakości specjalistycznych usług w SPSK Nr 2 PAM w Szczecinie. </t>
  </si>
  <si>
    <t>Samodzielny Publiczny Szpital Kliniczny Nr 2 PUM w Szczecinie</t>
  </si>
  <si>
    <t>70-111</t>
  </si>
  <si>
    <t xml:space="preserve">Powstańców Wielkopolskich 72 </t>
  </si>
  <si>
    <t>XII.2. Inwestycje w infrastrukturę ochrony zdrowia o znaczeniu ponadregionalnym - Modernizacja oddziałów neurologii w celu podniesienia jakości i dostępności do świadczeń zdrowotnych oferowanych przez IPIN w Warszawie.</t>
  </si>
  <si>
    <t>Instytut Psychiatrii i Neurologii</t>
  </si>
  <si>
    <t>02-957</t>
  </si>
  <si>
    <t xml:space="preserve">Sobieskiego 9 </t>
  </si>
  <si>
    <t>XII.2. Inwestycje w infrastrukturę ochrony zdrowia o znaczeniu ponadregionalnym - Radiologia XXI wieku - poprawa jakości diagnostyki rentgenowskiej w UDSK w Białymstoku poprzez wymianę dwóch przestarzałych aparatów RTG</t>
  </si>
  <si>
    <t>Uniwersytecki Dziecięcy Szpital Kliniczny im. L. Zamenhofa w Białymstoku</t>
  </si>
  <si>
    <t>15-274</t>
  </si>
  <si>
    <t xml:space="preserve">J. Waszyngtona 17 </t>
  </si>
  <si>
    <t>XII.2. Inwestycje w infrastrukturę ochrony zdrowia o znaczeniu ponadregionalnym - Podniesienie jakości wysokospecjalistycznych procedur medycznych dla dzieci poprzez dostawę sprzętu medycznego dla Instytutu Matki i Dziecka w Warszawie.</t>
  </si>
  <si>
    <t>Instytut Matki i Dziecka</t>
  </si>
  <si>
    <t>01-211</t>
  </si>
  <si>
    <t xml:space="preserve">Kasprzaka 17A </t>
  </si>
  <si>
    <t>XII.2. Inwestycje w infrastrukturę ochrony zdrowia o znaczeniu ponadregionalnym - Podniesienie dostępu do nowoczesnych sposobów diagnozowania nowotworów poprzez wyposażenie Centrum Onkologii Oddział w Krakowie SPECT/CT</t>
  </si>
  <si>
    <t>Centrum Onkologii - Instytut im. Marii Skłodowskiej-Curie Oddział w Krakowie</t>
  </si>
  <si>
    <t>31-115</t>
  </si>
  <si>
    <t xml:space="preserve">Garncarska 11 </t>
  </si>
  <si>
    <t>XII.2. Inwestycje w infrastrukturę ochrony zdrowia o znaczeniu ponadregionalnym - Podniesienie jakości wysokospecjalistycznych procedur medycznych dla pacjentów Szpitala MSWiA w Lublinie poprzez doposażenie pomieszczeń szpitalnych.</t>
  </si>
  <si>
    <t>XII.2. Inwestycje w infrastrukturę ochrony zdrowia o znaczeniu ponadregionalnym - Zakup aparatury obrazowej oraz dostosowanie infrastruktury technicznej w celu utworzenia Teleradiologicznego Centrum Diagnostycznego w WIM.</t>
  </si>
  <si>
    <t>Warszawa 44</t>
  </si>
  <si>
    <t>XII.2. Inwestycje w infrastrukturę ochrony zdrowia o znaczeniu ponadregionalnym - Modernizacja, zakup sprzętu diagnostycznego i dystrybucja obrazu cyfrowego w Zakładzie Diagnostyki Obrazowej.</t>
  </si>
  <si>
    <t>110 Szpital Wojskowy z Przychodnią Samodzielny Publiczny Zakład Opieki Zdrowotnej w Elblągu</t>
  </si>
  <si>
    <t xml:space="preserve">Komeńskiego 35 </t>
  </si>
  <si>
    <t>XII.2. Inwestycje w infrastrukturę ochrony zdrowia o znaczeniu ponadregionalnym - Przebudowa pomieszczeń III Oddziału Propedeutyki Pediatrii i Chorób Metabolicznych Kości w Łodzi, przy ul. Spornej 36/50</t>
  </si>
  <si>
    <t>Samodzielny Publiczny Zakład Opieki Zdrowotnej Uniwersytecki Szpital Kliniczny Nr 4 im. Marii Konopnickiej Uniwersytetu Medycznego w Łodzi</t>
  </si>
  <si>
    <t>91-738</t>
  </si>
  <si>
    <t xml:space="preserve">Sporna 36/50 </t>
  </si>
  <si>
    <t>XII.2. Inwestycje w infrastrukturę ochrony zdrowia o znaczeniu ponadregionalnym - Opieka nad dzieckiem z niską wagą urodzeniową i wadami wrodzonymi w okresie przedporodowym, porodowym i poporodowym w ICZMP w Łodzi.</t>
  </si>
  <si>
    <t>XII.2. Inwestycje w infrastrukturę ochrony zdrowia o znaczeniu ponadregionalnym - Poprawa efektywności przyjęć oraz dostępności i jakości diagnostyki i terapii chorób płuc ( I etap) w Instytucie Gruźlicy i Chorób Płuc w Warszawie</t>
  </si>
  <si>
    <t>XII.2. Inwestycje w infrastrukturę ochrony zdrowia o znaczeniu ponadregionalnym - Zwiększenie dostępności i jakości diagnostycznych świadczeń zdrowotnych poprzez doposażenie Zakładu Diagnostyki Obrazowej ICZMP w Łodzi.</t>
  </si>
  <si>
    <t>XII.2. Inwestycje w infrastrukturę ochrony zdrowia o znaczeniu ponadregionalnym - Remont Bloku Operacyjnego "A" Instytutu Centrum Zdrowia Matki Polki w Łodzi wraz z zakupem nowoczesnego wyposażenia.</t>
  </si>
  <si>
    <t>XII.2. Inwestycje w infrastrukturę ochrony zdrowia o znaczeniu ponadregionalnym - Poprawa dostępności i jakości leczenia specjalistycznego poprzez stworzenie Centrum Diagnostyki i Leczenia Żylnej Choroby Zakrzepowo Zatorowej w Szpitalu Dzieciątka Jezus</t>
  </si>
  <si>
    <t>XII.2. Inwestycje w infrastrukturę ochrony zdrowia o znaczeniu ponadregionalnym - Zwiększenie dostępności i jakości świadczeń zdrowotnych przez doposażenie Centrum Profilaktyki Nowotworów w Centrum Onkologii w Warszawie.</t>
  </si>
  <si>
    <t>02-781</t>
  </si>
  <si>
    <t xml:space="preserve">Wilhelma Konrada Roentgena 5 </t>
  </si>
  <si>
    <t>XII.2. Inwestycje w infrastrukturę ochrony zdrowia o znaczeniu ponadregionalnym - Zwiększenie dostępności i jakości świadczeń z zakresu diagnostyki i terapii izotopowej przez doposażenie ZMNiEO w Centrum Onkologii w Warszawie.</t>
  </si>
  <si>
    <t xml:space="preserve">W.K. Roentgena 5 </t>
  </si>
  <si>
    <t>XII.2. Inwestycje w infrastrukturę ochrony zdrowia o znaczeniu ponadregionalnym - Przebudowa pomieszczeń parteru budynku SPSK 1 PUM dla Klinik: Anestezjologii i Intensywnej Terapii oraz Otolaryngologii i Onkologii Laryngologicznej</t>
  </si>
  <si>
    <t>XII.2. Inwestycje w infrastrukturę ochrony zdrowia o znaczeniu ponadregionalnym - Zakup aparatury oraz sprzętu medycznego w celu dostosowania ZOZ MSWiA w Szczecinie do wymagań rozporządzenia Ministra Zdrowia z dnia 10.11.2006r.</t>
  </si>
  <si>
    <t>Samodzielny Publiczny Zakład Opieki Zdrowotnej Ministerstwa Spraw Wewnętrznych w Szczecinie</t>
  </si>
  <si>
    <t>70-382</t>
  </si>
  <si>
    <t xml:space="preserve">Jagiellońska 44 </t>
  </si>
  <si>
    <t>XII.2. Inwestycje w infrastrukturę ochrony zdrowia o znaczeniu ponadregionalnym - Poprawa jakości usług medycznych poprzez zakup angiografu wraz z adaptacją pomieszczeń dla Wojskowego Instytutu Medycznego w Warszawie</t>
  </si>
  <si>
    <t>XII.2. Inwestycje w infrastrukturę ochrony zdrowia o znaczeniu ponadregionalnym - Zakup wyrobów medycznych dla potrzeb SPCSK w Katowicach w celu poprawy jakości wysokospecjalistycznych procedur endoskopowych</t>
  </si>
  <si>
    <t>Samodzielny Publiczny Centralny Szpital Kliniczny im. prof. Kornela Gibińskiego Śląskiego Uniwersytetu Medycznego w Katowicach</t>
  </si>
  <si>
    <t>Katowice</t>
  </si>
  <si>
    <t>40-752</t>
  </si>
  <si>
    <t xml:space="preserve">Medyków 14 </t>
  </si>
  <si>
    <t>XII.2. Inwestycje w infrastrukturę ochrony zdrowia o znaczeniu ponadregionalnym - Zakup urządzeń medycznych dla potrzeb SPCSK w Katowicach w celu poprawy jakości lecznictwa wysokospecjalistycznego OAiIT.</t>
  </si>
  <si>
    <t>XII.2. Inwestycje w infrastrukturę ochrony zdrowia o znaczeniu ponadregionalnym - Zakup aparatury obrazowej dla Szpitala Klinicznego nr 3 w Zabrzu w celu poprawy jakości lecznictwa wysokospecjalistycznego.</t>
  </si>
  <si>
    <t>Samodzielny Publiczny Szpital Kliniczny Nr 1 im. prof. Stanisława Szyszko Śląskiego Uniwersytetu Medycznego w Katowicach</t>
  </si>
  <si>
    <t>XII.2. Inwestycje w infrastrukturę ochrony zdrowia o znaczeniu ponadregionalnym - Podniesienie jakości i dostępności świadczeń zdrowotnych poprzez wymianę aparatury medycznej i modernizację klinik Instytutu Reumatologii w Warszawie.</t>
  </si>
  <si>
    <t>XII.2. Inwestycje w infrastrukturę ochrony zdrowia o znaczeniu ponadregionalnym - Podniesienie bezpieczeństwa diagnostyki obrazowej poprzez unowocześnienie aparatury medycznej w Zakładzie Radiologii USK w Białymstoku.</t>
  </si>
  <si>
    <t>XII.2. Inwestycje w infrastrukturę ochrony zdrowia o znaczeniu ponadregionalnym - Zapewnienie standardów opieki medycznej na Bloku Operacyjnym i Oddziale Intensywnej Terapii USK w Białymstoku.</t>
  </si>
  <si>
    <t>SAMODZIELNY PUBLICZNY WOJEWÓDZKI SZPITAL SPECJALISTYCZNY W CHEŁMIE</t>
  </si>
  <si>
    <t>LUBELSKIE</t>
  </si>
  <si>
    <t>WOJEWÓDZKI SZPITAL ZESPOLONY IM. L. RYDYGIERA W TORUNIU</t>
  </si>
  <si>
    <t>KUJAWSKO-POMORSKIE</t>
  </si>
  <si>
    <t>Przebudowa i rozbudowa Szpitalnego Oddziału Ratunkowego w Szpitalu Uniwersyteckim nr 2 im. dr. Jana Biziela w Bydgoszczy</t>
  </si>
  <si>
    <t>SZPITAL UNIWERSYTECKI NR. 2 IM. DR. JANA BIZIELA W BYDGOSZCZY</t>
  </si>
  <si>
    <t>WOJEWÓDZKI SZPITAL SPECJALISTYCZNY W BIAŁEJ PODLASKIEJ</t>
  </si>
  <si>
    <t>Wsparcie Szpitalnego Oddziału Ratunkowego ZOZ we Włoszczowie poprzez jego rozbudowę i dostosowanie do obowiązujących przepisów oraz budowę całodobowego lądowiska dla śmigłowców ratunkowych</t>
  </si>
  <si>
    <t>ŚWIĘTOKRZYSKIE</t>
  </si>
  <si>
    <t>Włoszczowa</t>
  </si>
  <si>
    <t>29-100</t>
  </si>
  <si>
    <t>Projekt obejmuje rozbudowę i dostosowanie SOR oraz budowę lądowiska dla śmigłowców</t>
  </si>
  <si>
    <t>SAMODZIELNY PUBLICZNY ZAKŁAD OPIEKI ZDROWOTNEJ</t>
  </si>
  <si>
    <t>WARMIŃSKO-MAZURSKIE</t>
  </si>
  <si>
    <t>Doposażenie sprzętu Szpitalnego Oddziału ratunkowego SP ZOZ w Mławie</t>
  </si>
  <si>
    <t>SAMODZIELNY PUBLICZNY ZAKŁAD OPIEKI ZDROWOTNEJ W MŁAWIE</t>
  </si>
  <si>
    <t>MAZOWIECKIE</t>
  </si>
  <si>
    <t>POWIATOWY SZPITAL IM. WŁADYSŁAWA BIEGAŃSKIEGO W IŁAWIE</t>
  </si>
  <si>
    <t>SAMODZIELNY PUBLICZNY ZESPÓŁ OPIEKI ZDROWOTNEJ W BRZESKU</t>
  </si>
  <si>
    <t>MAŁOPOLSKIE</t>
  </si>
  <si>
    <t>Wsparcie istniejącego szpitalnego oddziału ratunkowego w Szpitalu Powiatowym w Limanowej</t>
  </si>
  <si>
    <t>SZPITAL POWIATOWY W LIMANOWEJ IMIENIA MIŁOSIERDZIA BOŻEGO.</t>
  </si>
  <si>
    <t>Józefa Piłsudskiego 61</t>
  </si>
  <si>
    <t>Przedmiotem projektu jest przeprowadzenie prac budowlanych, dostawa i instalacja wyrobów medycznych poprawiających jakość świadczonych usług leczniczych i bezpieczeństwo medyczne szpitalnego oddziału ratunkowego.</t>
  </si>
  <si>
    <t>SZPITAL BIELAŃSKI IM.KS. JERZEGO POPIEŁUSZKI SPZOZ W WARSZAWIE</t>
  </si>
  <si>
    <t>SAMODZIELNY PUBLICZNY SZPITAL WOJEWÓDZKI IM. PAPIEŻA JANA PAWŁA II W ZAMOŚCIU</t>
  </si>
  <si>
    <t>SAMODZIELNY PUBLICZNY ZAKŁAD OPIEKI ZDROWOTNEJ W WIELUNIU</t>
  </si>
  <si>
    <t>ŁÓDZKIE</t>
  </si>
  <si>
    <t>Rozbudowa Szpitalnego Oddziału Ratunkowego w Miejskim Szpitalu Zespolonym w Częstochowie</t>
  </si>
  <si>
    <t>SAMODZIELNY PUBLICZNY ZAKŁAD OPIEKI ZDROWOTNEJ MIEJSKI SZPITAL ZESPOLONY W CZĘSTOCHOWIE</t>
  </si>
  <si>
    <t>ŚLĄSKIE</t>
  </si>
  <si>
    <t>Częstochowa</t>
  </si>
  <si>
    <t>42-200</t>
  </si>
  <si>
    <t>Mirowska 15</t>
  </si>
  <si>
    <t>ZESPÓŁ OPIEKI ZDROWOTNEJ W BOLESŁAWCU</t>
  </si>
  <si>
    <t>DOLNOŚLĄSKIE</t>
  </si>
  <si>
    <t>ZESPÓŁ ZAKŁADÓW OPIEKI ZDROWOTNEJ W OSTROWIE WIELKOPOLSKIM</t>
  </si>
  <si>
    <t>WIELKOPOLSKIE</t>
  </si>
  <si>
    <t>Przebudowa szpitalnego oddziału ratunkowego wraz z budową lądowiska wyniesionego w Szpitalu w Stalowej Woli</t>
  </si>
  <si>
    <t>SAMODZIELNY PUBLICZNY ZESPÓŁ ZAKŁADÓW OPIEKI ZDROWOTNEJ POWIATOWY SZPITAL SPECJALISTYCZNY W STALOWEJ WOLI</t>
  </si>
  <si>
    <t>PODKARPACKIE</t>
  </si>
  <si>
    <t>Stalowa Wola</t>
  </si>
  <si>
    <t>37-450</t>
  </si>
  <si>
    <t>Przebudowa i rozbudowa SOR, budowa lądowiska wyniesionego.</t>
  </si>
  <si>
    <t>SPECJALISTYCZNE CENTRUM MEDYCZNE SPÓŁKA AKCYJNA W POLANICY-ZDRÓJ</t>
  </si>
  <si>
    <t>SZPITAL WOJEWÓDZKI IM. KARDYNAŁA STEFANA WYSZYŃSKIEGO W ŁOMŻY</t>
  </si>
  <si>
    <t>PODLASKIE</t>
  </si>
  <si>
    <t>WOJEWÓDZKI SZPITAL ZESPOLONY W PŁOCKU</t>
  </si>
  <si>
    <t>Poprawa jakości świadczeń opieki zdrowotnej w Szpitalnym Oddziale Ratunkowym Mazowieckiego Szpitala Wojewódzkiego w Siedlcach Sp. z o.o.</t>
  </si>
  <si>
    <t>MAZOWIECKI SZPITAL WOJEWÓDZKI W SIEDLCACH SP. Z O.O.</t>
  </si>
  <si>
    <t>SAMODZIELNY PUBLICZNY ZAKŁAD OPIEKI ZDROWOTNEJ W KĘPNIE</t>
  </si>
  <si>
    <t>Modernizacja SOR SP ZOZ w Parczewie w celu zagwarantowania bezpieczeństwa mieszkańców powiatu parczewskiego.</t>
  </si>
  <si>
    <t>SAMODZIELNY PUBLICZNY ZAKŁAD OPIEKI ZDROWOTNEJ W PARCZEWIE</t>
  </si>
  <si>
    <t>SAMODZIELNY PUBLICZNY ZAKŁAD OPIEKI ZDROWOTNEJ MINISTERSTWA SPRAW WEWNĘTRZNYCH I ADMINISTRACJI W LUBLINIE</t>
  </si>
  <si>
    <t>Modernizacja Szpitalnego Oddziału Ratunkowego w Wielospecjalistycznym Szpitalu Wojewódzkim w Gorzowie Wlkp. Sp. z o.o. zwiększająca jakość usług medycznych i dostępność Oddziału dla pacjentów Lotniczego Pogotowia Ratunkowego</t>
  </si>
  <si>
    <t>WIELOSPECJALISTYCZNY SZPITAL WOJEWÓDZKI W GORZOWIE WIELKOPOLSKIM SP. Z O.O.</t>
  </si>
  <si>
    <t>LUBUSKIE</t>
  </si>
  <si>
    <t>Budowa lądowiska wyniesionego dla śmigłowców ratowniczych wraz z niezbędną infrastrukturą oraz zakup wyposażenia SOR-u na potrzeby ChCPiO im. dr Edwarda Hankego, przy ul. Władysława Truchana 7 w Chorzowie</t>
  </si>
  <si>
    <t>Przebudowa i rozbudowa infrastruktury Szpitalnego Oddziału Ratunkowego wraz z lądowiskiem dla śmigłowców ratunkowych Szpitala Wojewódzkiego im. Św. Łukasza SP ZOZ w Tarnowie</t>
  </si>
  <si>
    <t>SZPITAL WOJEWÓDZKI IM. ŚW. ŁUKASZA SAMODZIELNY PUBLICZNY ZAKŁAD OPIEKI ZDROWOTNEJ W TARNOWIE</t>
  </si>
  <si>
    <t xml:space="preserve">Zakres przedmiotowy projektu: 1) Roboty budowlane w obrębie SOR, 2) Przebudowa istniejącego lądowiska śmigłowców ratunkowych, 3) Zakup wyposażenia SOR. </t>
  </si>
  <si>
    <t>W ramach projektu realizowane będą następujące zadania: - budowa lądowiska, - zakup wyposażenia dla SOR</t>
  </si>
  <si>
    <t>Poprawa bezpieczeństwa zdrowotnego poprzez budowę lądowiska szpitalnego oddziału ratunkowego szpitala powiatowego w Wołominie.</t>
  </si>
  <si>
    <t>Modernizacja i doposażenie Szpitalnego Oddziału Ratunkowego w Szpitalu Powiatowym im. E. Biernackiego w Mielcu.</t>
  </si>
  <si>
    <t>SZPITAL POWIATOWY IM. E. BIERNACKIEGO W MIELCU</t>
  </si>
  <si>
    <t>Dostosowanie infrastruktury ratownictwa medycznego SOR w SPZOZ w Kraśniku</t>
  </si>
  <si>
    <t>SZPITAL WOJEWÓDZKI W POZNANIU</t>
  </si>
  <si>
    <t>SAMODZIELNY PUBLICZNY ZAKŁAD OPIEKI ZDROWOTNEJ W GARWOLINIE</t>
  </si>
  <si>
    <t>Zwiększenie bezpieczeństwa zdrowotnego w Powiecie Lubaczowskim poprzez zakup sprzętu medycznego dla Szpitalnego Oddziału Ratunkowego i budowę lądowiska dla helikopterów w Lubaczowie</t>
  </si>
  <si>
    <t>SAMODZIELNY PUBLICZNY ZAKŁAD OPIEKI ZDROWOTNEJ W LUBACZOWIE</t>
  </si>
  <si>
    <t>Lubaczów</t>
  </si>
  <si>
    <t>37-600</t>
  </si>
  <si>
    <t>Adama Mickiewicza 168</t>
  </si>
  <si>
    <t>Projekt przewiduje: 1. Budowę lądowiska naziemnego przy budynku SP ZOZ w Lubaczowie (roboty budowlane i instalacyjne); 2. Zakup wyposażenia medycznego; 3. Zakup i montaż drzwi automatycznych wraz z kurtyną powietrzną.</t>
  </si>
  <si>
    <t>Modernizacja Szpitalnego Oddziału Ratunkowego WS SP ZOZ w Zgorzelcu poprzez wykonanie niezbędnych inwestycji infrastrukturalnych</t>
  </si>
  <si>
    <t>WIELOSPECJALISTYCZNY SZPITAL - SAMODZIELNY PUBLICZNY ZESPÓŁ OPIEKI ZDROWOTNEJ W ZGORZELCU</t>
  </si>
  <si>
    <t>Lubańska 11-12</t>
  </si>
  <si>
    <t>POMORSKIE</t>
  </si>
  <si>
    <t>SPECJALISTYCZNY SZPITAL IM. PROF. ALFREDA SOKOŁOWSKIEGO W SZCZECINIE</t>
  </si>
  <si>
    <t>ZACHODNIOPOMORSKIE</t>
  </si>
  <si>
    <t>MIEJSKIE CENTRUM MEDYCZNYM IM. DR. KAROLA JONSCHERA W ŁODZI</t>
  </si>
  <si>
    <t>Budowa lądowiska wyniesionego dla śmigłowców ratunkowych na potrzeby Szpitalnego Oddziału Ratunkowego na terenie Zespołu Zakładów Opieki Zdrowotnej w Cieszynie wraz z doposażeniem oddziału</t>
  </si>
  <si>
    <t>ZESPÓŁ ZAKŁADÓW OPIEKI ZDROWOTNEJ W CIESZYNIE</t>
  </si>
  <si>
    <t>SAMODZIELNY PUBLICZNY ZAKLAD OPIEKI ZDROWOTNEJ WOJEWÓDZKI SZPITAL SPECJALISTYCZNY NR 3 W RYBNIKU</t>
  </si>
  <si>
    <t>SZPITAL SPECJALISTYCZNY IM. H. KLIMONTOWICZA W GORLICACH</t>
  </si>
  <si>
    <t>Zwiększenie dostępności i jakości świadczonych usług w Wojewódzkim Szpitalu Specjalistycznym w Lublinie poprzez rozbudowę, doposażenie oraz remont lądowiska Szpitalnego Oddziału Ratunkowego</t>
  </si>
  <si>
    <t>WOJEWÓDZKI SZPITAL SPECJALISTYCZNY IM. STEFANA KARDYNAŁA WYSZYŃSKIEGO SAMODZIELNY PUBLICZNY ZAKŁAD OPIEKI ZDROWOTNEJ</t>
  </si>
  <si>
    <t>al. Kraśnicka 100</t>
  </si>
  <si>
    <t>Projekt obejmuje: - modernizacja lądowiska, - przebudowa SOR, zakup sprzętu medycznego i wyposażenia.</t>
  </si>
  <si>
    <t>Rozbudowa Szpitalnego Oddziału Ratunkowego Szpitala Specjalistycznego im. J. Śniadeckiego w Nowym Sączu z wydzieleniem miejsc intensywnej terapii oraz doposażeniem</t>
  </si>
  <si>
    <t>SZPITAL SPECJALISTYCZNY IM. J. ŚNIADECKIEGO W NOWYM SĄCZU</t>
  </si>
  <si>
    <t>Poprawa efektywności systemu opieki zdrowotnej poprzez przebudowę, rozbudowę i doposażenie Szpitalnego Oddziału Ratunkowego w Szpitalu Specjalistycznym im. J.K. Łukowicza w Chojnicach</t>
  </si>
  <si>
    <t>SZPITAL SPECJALISTYCZNY IM. J. K. ŁUKOWICZA W CHOJNICACH</t>
  </si>
  <si>
    <t>Leśna 10</t>
  </si>
  <si>
    <t>Przebudowa i rozbudowa SOR, zakup sprzętu medycznego i wyposażenia SOR.</t>
  </si>
  <si>
    <t>SAMODZIELNY PUBLICZNY ZESPÓŁ OPIEKI ZDROWOTNEJ W ŚWIDNICY</t>
  </si>
  <si>
    <t>PLESZEWSKIE CENTRUM MEDYCZNE W PLESZEWIE SP. Z O.O.</t>
  </si>
  <si>
    <t>SZPITAL WOJEWÓDZKI W BIELSKU-BIAŁEJ</t>
  </si>
  <si>
    <t>SAMODZIELNY PUBLICZNY ZAKŁAD OPIEKI ZDROWOTNEJ W DZIAŁDOWIE</t>
  </si>
  <si>
    <t>WOJEWÓDZKIE CENTRUM SZPITALNE KOTLINY JELENIOGÓRSKIEJ</t>
  </si>
  <si>
    <t>SPECJALISTYCZNY SZPITAL IM. DRA ALFREDA SOKOŁOWSKIEGO</t>
  </si>
  <si>
    <t>Poprawa jakości i dostępności świadczonych usług medycznych w ramach Szpitalnego Oddziału Ratunkowego Wojewódzkiego Szpitala im. Prymasa Kard. Stefana Wyszyńskiego w Sieradzu</t>
  </si>
  <si>
    <t>SZPITAL WOJEWÓDZKI IM. PRYMASA KARDYNAŁA STEFANA WYSZYŃSKIEGO W SIERADZU</t>
  </si>
  <si>
    <t>KOCIEWSKIE CENTRUM ZDROWIA SP. Z O.O.</t>
  </si>
  <si>
    <t>ARTMEDIK SP. Z O.O.</t>
  </si>
  <si>
    <t>ZESPÓŁ OPIEKI ZDROWOTNEJ W SUCHEJ BESKIDZKIEJ</t>
  </si>
  <si>
    <t>Rozbudowa Infrastruktury Ratownictwa Medycznego Centrum Medycznego HCP w Poznaniu poprzez budowę budynku z lądowiskiem na dachu dla helikopterów LPR oraz modernizację SOR</t>
  </si>
  <si>
    <t>CENTRUM MEDYCZNE HCP SP. Z O.O.</t>
  </si>
  <si>
    <t>61-485</t>
  </si>
  <si>
    <t>Projekt przewiduje modernizację SOR obejmującą m.in. doposażenie w aparaturę medyczną roboty budowlane w obrębie oddziału oraz budowę lądowiska dla śmigłowców LPR</t>
  </si>
  <si>
    <t>SZPITAL SPECJALISTYCZNY IM. LUDWIKA RYDYGIERA W KRAKOWIE</t>
  </si>
  <si>
    <t>Doposażenie Szpitalnego Oddziału Ratunkowego oraz budowa całodobowego lądowiska dla helikopterów przy Szpitalu Specjalistycznym Ducha Świętego w Sandomierzu</t>
  </si>
  <si>
    <t>SZPITAL SPECJALISTYCZNY DUCHA ŚWIĘTEGO W SANDOMIERZU</t>
  </si>
  <si>
    <t>Sandomierz</t>
  </si>
  <si>
    <t>27-600</t>
  </si>
  <si>
    <t>dr. Zygmunta Schinzla 13</t>
  </si>
  <si>
    <t>NOWY SZPITAL SP. Z O.O.</t>
  </si>
  <si>
    <t>Budowa lądowiska sanitarnego dla śmigłowców ratunkowych i modernizacja pomieszczeń SOR wraz z zakupem sprzętu medycznego w celu zapewnienia pełnej funkcjonalności Szpitalnego Oddziału Ratunkowego w Nowym Szpitalu w Olkuszu Sp. z o.o.</t>
  </si>
  <si>
    <t>NOWY SZPITAL W OLKUSZU</t>
  </si>
  <si>
    <t>Olkusz</t>
  </si>
  <si>
    <t>32-300</t>
  </si>
  <si>
    <t>al. 1000-lecia 13</t>
  </si>
  <si>
    <t>Modernizacja i doposażenie SOR. Zakres projektu: - roboty budowlane, - zakup sprzętu medycznego, - informacja i promocja.</t>
  </si>
  <si>
    <t>Doposażenie Centrum Urazowego w Gdańsku w aparaturę medyczną</t>
  </si>
  <si>
    <t>UNIWERSYTECKIE CENTRUM KLINICZNE</t>
  </si>
  <si>
    <t>Dębinki 7</t>
  </si>
  <si>
    <t>Modernizacja i doposażenie Centrum Urazowego w Sosnowcu (Doposażenie w angiograf centrum urazowego przy Wojewódzkim Szpitalu Specjalistycznym nr 5 im. Św. Barbary w Sosnowcu celem stworzenia kompleksowej oferty leczenia pacjentów urazowych</t>
  </si>
  <si>
    <t>WOJEWÓDZKI SZPITAL SPECJALISTYCZNY NR 5 IM. ŚW. BARBARY W SOSNOWCU</t>
  </si>
  <si>
    <t>pl. Medyków 1</t>
  </si>
  <si>
    <t xml:space="preserve">Modernizacja i doposażenie Centrum Urazowego funkcjonującego w strukturach SPSK NR 4 w Lublinie w celu zwiększenia dostępności i skuteczności udzielania świadczeń ratowniczych </t>
  </si>
  <si>
    <t>SAMODZIELNY PUBLICZNY SZPITAL KLINICZNY NR 4 W LUBLINIE</t>
  </si>
  <si>
    <t>Kazimierza Jaczewskiego 8</t>
  </si>
  <si>
    <t>Przedmiotem projektu jest: 1. Dostosowanie pomieszczeń segmentu G Bloku FNG SPSK nr 4 w Lublinie dla utworzenia nowoczesnej sali operacyjnej (prace budowlane, elektryczne, roboty w zakresie instalacji CO, klimatyzacji, instalacji gazów medycznych). 2. Wyposażenie sali operacyjnej na potrzeby centrum urazowego (stół do angiografii, lampa operacyjna, kolumna anestezjologiczna, aparat do znieczulania, kolumna chirurgiczna, diatermia, monitor hemodynamiczny)</t>
  </si>
  <si>
    <t>Doposażenie Centrum Urazowego Uniwersyteckiego Szpitala Klinicznego w Białymstoku</t>
  </si>
  <si>
    <t>UNIWERSYTECKI SZPITAL KLINICZNY W BIAŁYMSTOKU</t>
  </si>
  <si>
    <t>Zakup i wdrożenie technologii NVG oraz modernizacja śmigłowców EC 135 z wersji P2+ do wersji P3</t>
  </si>
  <si>
    <t>Księżycowa 5</t>
  </si>
  <si>
    <t>Projekt polega na: modyfikacji 6 śmigłowców typu EC135P2+ do modelu EC135P3 przy zachowaniu niezmienionych pozostałych elementów konfiguracji wyposażenia, modernizacji 23 śmigłowców EC135P2+ do kompatybilności z wymaganiami NVIS, modyfikacja 201 szt. hełmów ochronnych dla pilotów i ratowników med. – do doprowadzenia hełmów do standardu umożlwiającego zamocowanie gogli NVG do hełmu, zakupie gogli noktowizyjnych w ilości 96 szt. wyszkolenie 16 instruktorów NVG, w tym 8 pilotów i 6 CZaH-ów (CZaH – członek załogi HEMS).</t>
  </si>
  <si>
    <t>Poprawa jakości i efektywności diagnostyki onkologicznej poprzez budowę ośrodka diagnostyczno-terapeutycznego przy Centrum Onkologii w Gliwicach</t>
  </si>
  <si>
    <t>CENTRUM ONKOLOGII - INSTYTUT IM. MARII SKŁODOWSKIEJ-CURIE ODDZIAŁ W GLIWICACH</t>
  </si>
  <si>
    <t>Wybrzeże Armii Krajowej 15</t>
  </si>
  <si>
    <t>- budowa ośrodka diagnostyczno-terapeutycznego przy Centrum Onkologii w Gliwicach (rozbudowane zostaną Zakład Radiologii i Diagnostyki Obrazowej oraz Zakład Patologii Nowotworów) - zakup wyposażenia</t>
  </si>
  <si>
    <t xml:space="preserve">KRYTERIA WYBORU PROJEKTÓW - Horyzontalne </t>
  </si>
  <si>
    <t>Nr konkursu/ 
projektu pozakonkursowego</t>
  </si>
  <si>
    <t>Tytuł konkursu/ 
projektu pozakonkursowego</t>
  </si>
  <si>
    <r>
      <t xml:space="preserve">Zgodnie z informacjami w arkuszu </t>
    </r>
    <r>
      <rPr>
        <b/>
        <i/>
        <sz val="10"/>
        <color theme="1"/>
        <rFont val="Calibri"/>
        <family val="2"/>
        <charset val="238"/>
        <scheme val="minor"/>
      </rPr>
      <t>Informacje ogólne</t>
    </r>
  </si>
  <si>
    <t>REKOMENDACJE KOMITETU STERUJĄCEGO</t>
  </si>
  <si>
    <t>Rekomendacja KS dla kryterium</t>
  </si>
  <si>
    <t>Kryterium</t>
  </si>
  <si>
    <t xml:space="preserve">Rodzaj kryterium </t>
  </si>
  <si>
    <t>Opis zgodności kryterium z rekomendacją</t>
  </si>
  <si>
    <t>Kryteria premiują projekty zakładające rozwiązania przyczyniające się do upowszechnienia stosowania usprawnień dla osób z niepełnosprawnościami i niesamodzielnych./ Kryteria premiują projekty, w których wsparta infrastruktura będzie dostosowana - zgodnie z koncepcją uniwersalnego projektowania - do potrzeb osób z różnymi formami niepełnosprawności.</t>
  </si>
  <si>
    <t>Zasada zapobiegania dyskryminacji i równość szans kobiet i mężczyzn</t>
  </si>
  <si>
    <t>horyzontalne merytoryczne II stopnia
(kryterium nr 10) - kryterium dostępu</t>
  </si>
  <si>
    <t>POZOSTAŁE KRYTERIA PROPONOWANE PRZEZ IZ/IP</t>
  </si>
  <si>
    <t>Uwagi</t>
  </si>
  <si>
    <t>Zgodność z realizacją zasady n+3</t>
  </si>
  <si>
    <t>Zgodność z Programem Operacyjnym Infrastruktura i Środowisko, „Szczegółowym opisem osi priorytetowych POIiŚ” oraz regulaminem konkursu (w przypadku projektów wybieranych w trybie konkursowym).</t>
  </si>
  <si>
    <t>Wnioskodawca nie podlega wykluczeniu z ubiegania się o dofinansowanie.</t>
  </si>
  <si>
    <t>Wnioskodawca nie jest przedsiębiorstwem w trudnej sytuacji w rozumieniu unijnych przepisów dotyczących pomocy państwa (jeśli dotyczy)</t>
  </si>
  <si>
    <t>Projekt nie został zakończony przed złożeniem dokumentacji aplikacyjnej</t>
  </si>
  <si>
    <t>Projekt nie został usunięty wcześniej z wykazu projektów zidentyfikowanych, stanowiących zał. nr 5 do SZOOP</t>
  </si>
  <si>
    <t>Brak podwójnego finansowania</t>
  </si>
  <si>
    <t>Spójność informacji zawartych we wniosku, załącznikach do wniosku.</t>
  </si>
  <si>
    <t>Poprawność analizy finansowej i ekonomicznej</t>
  </si>
  <si>
    <t>Poprawność identyfikacji i przypisania wydatków projektu z punktu widzenia ich kwalifikowalności</t>
  </si>
  <si>
    <t>Gotowość techniczna projektu do realizacji na poziomie wymaganym dla danego priorytetu/działania POIiŚ</t>
  </si>
  <si>
    <t>Gotowość organizacyjno-instytucjonalna projektu w obszarze zawierania umów.</t>
  </si>
  <si>
    <t>Wykonalność finansowa projektu</t>
  </si>
  <si>
    <t>Pomoc publiczna</t>
  </si>
  <si>
    <t>Zgodność projektu z wymaganiami prawa dotyczącego ochrony środowiska.</t>
  </si>
  <si>
    <t>Trwałość projektu</t>
  </si>
  <si>
    <t>Zasada zrównoważonego rozwoju</t>
  </si>
  <si>
    <t>Zdolność do adaptacji do zmian klimatu i reagowania na ryzyko powodziowe (jeśli dotyczy)</t>
  </si>
  <si>
    <t>Klauzula delokalizacyjna (jeśli dotyczy)</t>
  </si>
  <si>
    <t>Kryteria premiują projekty, których realizatorzy posiadają akredytację wydaną na podstawie ustawy o akredytacji o ochronie zdrowia  lub są w okresie przygotowawczym do przeprowadzenia wizyty akredytacyjnej  (okres przygotowawczy rozpoczyna się od daty podpisania przez dany podmiot umowy z w zakresie przeprowadzenia przeglądu akredytacyjnego) lub posiadają certyfikat normy EN 15224 - Usługi Ochrony Zdrowia – System Zarządzania Jakością.</t>
  </si>
  <si>
    <t>Jakość</t>
  </si>
  <si>
    <t xml:space="preserve">Kryteria premiują projekty realizowane przez podmioty posiadające wysoką efektywność finansową. </t>
  </si>
  <si>
    <t>Wskaźnik rentowności
netto</t>
  </si>
  <si>
    <t>Wskaźnik płynności</t>
  </si>
  <si>
    <t>Wskaźnik zadłużenia
wymagalnego</t>
  </si>
  <si>
    <t>Wskaźnik zadłużenia
ogólnego</t>
  </si>
  <si>
    <t>Efektywność energetyczna</t>
  </si>
  <si>
    <t>Ponadregionalność projektu</t>
  </si>
  <si>
    <t>Zgodność projektu ze Strategią Unii Europejskiej dla regionu Morza Bałtyckiego (SUE RMB)</t>
  </si>
  <si>
    <t>Udzielanie świadczeń opieki zdrowotnej finansowanych ze środków publicznych</t>
  </si>
  <si>
    <t>Kryteria premiują projekty, które zakładają działania przyczyniające się do poprawy jakości i dostępu do świadczeń opieki zdrowotnej. W wyniku realizacji projektu zakłada się:
• skrócenie czasu oczekiwania na świadczenia zdrowotne, lub 
• zmniejszenie liczby osób oczekujących na świadczenie zdrowotne dłużej niż średni czas oczekiwania na dane świadczenie w roku / kwartale / miesiącu poprzedzającym uruchomienie konkursu / projektu, lub 
• poprawę wskaźnika „przelotowości”, tj. liczby osób leczonych w ciągu roku na 1 łóżko szpitalne.</t>
  </si>
  <si>
    <t>Informatyczne systemy szpitalne</t>
  </si>
  <si>
    <t>Kryteria premiują projekty zakładające działania, rozwiązania lub produkty innowacyjne.</t>
  </si>
  <si>
    <t>Do dofinansowania może być przyjęty wyłącznie projekt posiadający pozytywną opinię o celowości inwestycji, o której mowa w ustawie o  świadczeniach opieki zdrowotnej finansowanych ze środków publicznych (zwaną dalej: OCI). Właściwe Instytucje Zarządzające i Instytucje Pośredniczące mają obowiązek zapewnić, że ww. opinia jest załączona do wniosku o  dofinansowanie. / Projekt posiada OCI, którą załącza się:
• w przypadku projektu pozakonkursowego – do fiszki projektu przedkładanej do zatwierdzenia przez Komitet Sterujący oraz wniosku o dofinansowanie,
• w przypadku konkursu – do wniosku o dofinansowanie.
/Zgodnie z pkt I.4 projekt jest zgodny z właściwą mapą potrzeb zdrowotnych. Zgodność z właściwą mapą potrzeb zdrowotnych oceniana jest przez Komisję Oceny Projektów na podstawie uzasadnienia wnioskodawcy zawartego we wniosku o dofinansowanie oraz OCI.</t>
  </si>
  <si>
    <t>Zgodność z właściwą mapą potrzeb zdrowotnych potwierdzona  posiadaniem pozytywnej opinii o celowości inwestycji</t>
  </si>
  <si>
    <t>Adekwatność działań do potrzeb</t>
  </si>
  <si>
    <t>formalne dla działania 9.2
(kryterium nr 15) - kryterium dostępu</t>
  </si>
  <si>
    <t>Projekty nie zakładają zwiększenia liczby łóżek szpitalnych – chyba, że:
 - taka potrzeba wynika z danych, o których mowa w pkt I.5, lub
- projekt zakłada konsolidację dwóch lub więcej oddziałów szpitalnych/ szpitali, przy czym liczba łóżek szpitalnych w skonsolidowanej jednostce nie może być większa niż  suma łóżek w konsolidowanych oddziałach szpitalnych/ szpitalach (chyba,że spełniony jest warunek, o którym mowa w tirecie pierwszym) – dotyczy szpitali.</t>
  </si>
  <si>
    <t>W przypadku projektu przewidującego zakup wyrobów medycznych, wnioskodawca dysponuje lub zobowiązuje się do dysponowania najpóźniej w dniu zakończenia okresu kwalifikowalności wydatków określonego w umowie o dofinansowanie projektu, kadrą medyczną odpowiednio wykwalifikowaną do obsługi wyrobów medycznych objętych projektem.</t>
  </si>
  <si>
    <t xml:space="preserve">W przypadku projektu przewidującego zakup wyrobów medycznych, wnioskodawca dysponuje lub zobowiązuje się do dysponowania najpóźniej w dniu zakończenia okresu kwalifikowalności wydatków określonego w umowie o dofinansowanie projektu, infrastrukturą techniczną niezbędną do instalacji i użytkowania wyrobów medycznych objętych projektem. </t>
  </si>
  <si>
    <t>formalne dla działania 9.2
(kryterium nr 12) - kryterium dostępu</t>
  </si>
  <si>
    <t>Efektywność kosztowa projektu (racjonalność i efektywność wydatków projektu)</t>
  </si>
  <si>
    <t>Zakres wsparcia</t>
  </si>
  <si>
    <t>Program restrukturyzacji</t>
  </si>
  <si>
    <t xml:space="preserve">Kryteria premiują projekty realizowane przez podmioty, które zrealizowały, realizują lub planują realizację działań konsolidacyjnych lub podjęcie innych form współpracy z podmiotami udzielającymi świadczeń opieki zdrowotnej, w tym w ramach modelu opieki koordynowanej.
</t>
  </si>
  <si>
    <t>Współpraca z innymi podmiotami leczniczymi</t>
  </si>
  <si>
    <t xml:space="preserve"> Kryteria premiują projekty zakładające działania z zakresu wsparcia przygotowania podmiotów udzielających świadczeń opieki zdrowotnej do prowadzenia EDM zgodnie ze standardem HL7 CDA oraz jej wymiany, uzupełnienie zdiagnozowanych deficytów w zakresie zasobów infrastruktury IT (sprzęt, oprogramowanie itp.) lub budowę oprogramowania klasy HIS (dotyczy Programu Operacyjnego Infrastruktura i Środowisko oraz tych Regionalnych Programów Operacyjnych, gdzie ww. projekty 
nie mogą być realizowane w ramach CT2).
</t>
  </si>
  <si>
    <t>Kryteria premiują projekty zakładające rozwiązania przyczyniające się do poprawy efektywności energetycznej, w szczególności do obniżenia zużycia energii lub efektywniejszego jej wykorzystywania lub zmniejszenia energochłonności obiektu.</t>
  </si>
  <si>
    <t>Zakres inwestycji objętej projektem</t>
  </si>
  <si>
    <t xml:space="preserve"> Kryteria dotyczące oddziałów o charakterze zachowawczym premiują projekty dotyczące oddziałów, w których udział przyjęć w trybie nagłym we wszystkich przyjęciach wynosi powyżej 30% (Sugeruje się zróżnicowanie liczby punktów w zależności od wartości ww. udziału).</t>
  </si>
  <si>
    <t>Skrócenie średniego czasu hospitalizacji</t>
  </si>
  <si>
    <t>Kryteria premiują projekty zakładające działania przyczyniające się do spadku ryzyka wystąpienia zakażeń szpitalnych na oddziałach lub innych jednostkach organizacyjnych szpitala objętych zakresem projektu – dotyczy szpitali.</t>
  </si>
  <si>
    <t>Zakażenia szpitalne</t>
  </si>
  <si>
    <t>Kryteria premiują projekty zakładające, jako element projektu, działania z zakresu telemedycyny, w szczególności w zakresie współpracy szpitala lub AOS z POZ (dotyczy Programu Operacyjnego Infrastruktura i Środowisko oraz tych Regionalnych Programów Operacyjnych, gdzie ww. projekty nie mogą być realizowane w ramach CT2).</t>
  </si>
  <si>
    <t>Wykorzystywanie rozwiązań z zakresu telemedycyny</t>
  </si>
  <si>
    <t xml:space="preserve">Efektywność ekonomiczna </t>
  </si>
  <si>
    <t>formalne dla działania 9.2
(kryterium nr 13) - kryterium dostępu</t>
  </si>
  <si>
    <t>Projekt jest realizowany wyłącznie w podmiocie posiadającym umowę o udzielanie świadczeń opieki zdrowotnej ze środków publicznych w zakresie zbieżnym z zakresem projektu, a w przypadku projektu przewidującego rozwój działalności medycznej lub zwiększenie potencjału w tym zakresie, pod warunkiem zobowiązania się tego podmiotu do posiadania takiej umowy najpóźniej w kolejnym okresie kontraktowania świadczeń po zakończeniu realizacji projektu.</t>
  </si>
  <si>
    <r>
      <t xml:space="preserve">Kadra medyczna do obsługi wyrobów medycznych*            * </t>
    </r>
    <r>
      <rPr>
        <sz val="8"/>
        <color theme="1"/>
        <rFont val="Calibri"/>
        <family val="2"/>
        <charset val="238"/>
        <scheme val="minor"/>
      </rPr>
      <t>Dotyczy projektów zakładających zakup aparatury medycznej w zakresie rzeczowym projektu. Spełnienie tego warunku będzie elementem kontroli w czasie realizacji projektu oraz po zakończeniu jego realizacji w ramach tzw. kontroli trwałości.</t>
    </r>
  </si>
  <si>
    <r>
      <t xml:space="preserve">Infrastruktura techniczna na potrzeby aparatury medycznej*                                       </t>
    </r>
    <r>
      <rPr>
        <sz val="8"/>
        <color theme="1"/>
        <rFont val="Calibri"/>
        <family val="2"/>
        <charset val="238"/>
        <scheme val="minor"/>
      </rPr>
      <t>* Dotyczy projektów zakładających zakup aparatury medycznej w zakresie rzeczowym projektu. Spełnienie tego warunku będzie elementem kontroli w czasie realizacji projektu oraz po zakończeniu jego realizacji w ramach tzw. kontroli trwałośc</t>
    </r>
    <r>
      <rPr>
        <sz val="10"/>
        <color theme="1"/>
        <rFont val="Calibri"/>
        <family val="2"/>
        <charset val="238"/>
        <scheme val="minor"/>
      </rPr>
      <t>i.</t>
    </r>
  </si>
  <si>
    <t>Modernizacja strefy zielonej SOR i zakup sprzętu medycznego dla Szpitalnego Oddziału Ratunkowego Samodzielnego Publicznego Specjalistycznego Szpitala Zachodniego im. Jana Pawła II w Grodzisku Mazowieckim</t>
  </si>
  <si>
    <t>Grodzisk Mazowiecki</t>
  </si>
  <si>
    <t>05-825</t>
  </si>
  <si>
    <t>Przedmiotem projektu jest: - modernizacja SOR - doposażenie SOR w sprzęt medyczny</t>
  </si>
  <si>
    <t>SZPITAL SPECJALISTYCZNY IM. STEFANA ŻEROMSKIEGO SAMODZIELNY PUBLICZNY ZAKŁAD OPIEKI ZDROWOTNEJ</t>
  </si>
  <si>
    <t xml:space="preserve">Doposażenie w sprzęt medyczny oraz infrastrukturę informatyczną ze szczególnym uwzględnieniem obszaru intensywnego nadzoru Szpitalnego Oddziału Ratunkowego Szpitala Specjalistycznego im. S. Żeromskiego w Krakowie </t>
  </si>
  <si>
    <t>SAMODZIELNY PUBLICZNY ZAKŁAD OPIEKI ZDROWOTNEJ W SIEMIATYCZACH</t>
  </si>
  <si>
    <t>Remont i rozbudowa istniejącego lądowiska przy SP ZOZ w Siemiatyczach wraz z niezbędną infrastrukturą</t>
  </si>
  <si>
    <t>Siemiatycze</t>
  </si>
  <si>
    <t>17-300</t>
  </si>
  <si>
    <t>Remont i rozbudowa lądowiska.</t>
  </si>
  <si>
    <t>SAMODZIELNY PUBLICZNY SPECJALISTYCZNY ZAKŁAD OPIEKI ZDROWOTNEJ "ZDROJE" W SZCZECINIE</t>
  </si>
  <si>
    <t>Rozbudowa i doposażenie SPSZOZ „Zdroje” w Szczecinie celem utworzenia szpitalnego oddziału ratunkowego dla dzieci wraz z budową wyniesionego na dach lądowiska dla śmigłowców sanitarnych</t>
  </si>
  <si>
    <t>70-780</t>
  </si>
  <si>
    <t>SAMODZIELNY PUBLICZNY SZPITAL KLINICZNY NR 6 ŚLĄSKIEGO UNIWERSYTETU MEDYCZNEGO W KATOWICACH GÓRNOŚLĄSKIE CENTRUM ZDROWIA DZIECKA IM. JANA PAWŁA II</t>
  </si>
  <si>
    <t>Utworzenie Centrum Urazowego dla Dzieci w Górnośląskim Centrum Zdrowia Dziecka w Katowicach</t>
  </si>
  <si>
    <t>SZPITAL UNIWERSYTECKI NR 1 IM. DR. A. JURASZA W BYDGOSZCZY</t>
  </si>
  <si>
    <t>Doposażenie Centrum Urazowego funkcjonującego w ramach Szpitala Uniwersyteckiego nr 1 im. dr. A. Jurasza w Bydgoszczy</t>
  </si>
  <si>
    <t>UNIWERSYTECKI DZIECIĘCY SZPITAL KLINICZNY W BIAŁYMSTOKU IM. L. ZAMENHOFA</t>
  </si>
  <si>
    <t>Utworzenie Centrum Urazowego dla dzieci w Uniwersyteckim Dziecięcym Szpitalu Klinicznym w Białymstoku</t>
  </si>
  <si>
    <t>SZPITAL KIELECKI ŚW. ALEKSANDRA SP Z O. O.</t>
  </si>
  <si>
    <t>Rozbudowa i doposażenie Szpitala Kieleckiego św. Aleksandra w Kielcach wraz z budową lądowiska dla helikopterów celem utworzenia Szpitalnego oddziału ratunkowego</t>
  </si>
  <si>
    <t>25-316</t>
  </si>
  <si>
    <t>SAMODZIELNY PUBLICZNY ZAKŁAD OPIEKI ZDROWOTNEJ UNIWERSYTECKI SZPITAL KLINICZNY NR 1 IM. NORBERTA BARLICKIEGO UNIWERSYTETU MEDYCZNEGO W ŁODZI</t>
  </si>
  <si>
    <t>Budowa Szpitalnego Oddziału Ratunkowego Uniwersyteckiego Szpitala Klinicznego Nr 1 im. N. Barlickiego w Łodzi</t>
  </si>
  <si>
    <t>Rozbudowa i przystosowanie pomieszczeń USK nr 1 im. N. Barlickiego w Łodzi do pełnienia funkcji SOR oraz nabycie wyposażenia medycznego i niemedycznego.</t>
  </si>
  <si>
    <t>SZPITAL OGÓLNY W WYSOKIEM MAZOWIECKIEM</t>
  </si>
  <si>
    <t>Przebudowa i dostosowanie SOR wraz z lądowiskiem dla Szpitala Ogólnego w Wysokiem Mazowieckiem</t>
  </si>
  <si>
    <t>Wysokie Mazowieckie</t>
  </si>
  <si>
    <t>18-200</t>
  </si>
  <si>
    <t xml:space="preserve">Projekt jest kompleksowym rozwiązaniem pozwalającym na realizację celu, jakim jest zapewnienie obywatelom powiatu wysokomazowieckiego dostępu do profesjonalnej i natychmiastowej pomocy w ramach Szpitalnego Oddziału Ratunkowego. Realizacja polegać będzie na wykonaniu następujących działań: Remont i wyposażenie części diagnostyczno-konsultacyjnej SOR-u Budowa lądowiska LPR wraz z wiatą i drogą dojazdową Nabycie wyposażenia i sprzętu medycznego </t>
  </si>
  <si>
    <t>KLINICZNY SZPITAL WOJEWÓDZKI NR 2 IM. ŚW. JADWIGI KRÓLOWEJ W RZESZOWIE</t>
  </si>
  <si>
    <t>Dostosowanie Klinicznego Szpitala Wojewódzkiego Nr 2 im. Św. Jadwigi Królowej w Rzeszowie na potrzeby funkcjonowania centrum urazowego</t>
  </si>
  <si>
    <t xml:space="preserve">Doposażenie Centrum Urazowego w WSS im. M. Kopernika w Łodzi w specjalistyczny sprzęt medyczny </t>
  </si>
  <si>
    <t>Zakres niezbędnych inwestycji obejmuje doposażenie w aparaturę i sprzęt medyczny niezbędny w codziennej pracy centrum urazowego, m. in.: Zestaw resuscytacyjno-anestezjologiczny, RTG jezdne cyfrowe, Aparat USG, Kardiomonitor mobilny przystosowany do MRI, Aparat do pomiaru rzutu serca, Respirator stacjonarny z automatycznym dostosowaniem parametrów wentylacji i natlenienia w sposób ciągły, defibrylator.</t>
  </si>
  <si>
    <t>WIELOSPECJALISTYCZNY SZPITAL MIEJSKI IM. JÓZEFA STRUSIA Z ZAKŁADEM OPIEKUŃCZO - LECZNICZYM SAMODZIELNY PUBLICZNY ZAKŁAD OPIEKI ZDROWOTNEJ Z SIEDZIBĄ W POZNANIU PRZY UL. SZWAJCARSKIEJ 3</t>
  </si>
  <si>
    <t>Doposażenie w sprzęt medyczny centrum urazowego przy ul. Szwajcarskiej 3 w Poznaniu</t>
  </si>
  <si>
    <t>61-285</t>
  </si>
  <si>
    <t>SAMODZIELNY PUBLICZNY WOJEWÓDZKI SZPITAL CHIRURGII URAZOWEJ IM. DR. JANUSZA DAABA W PIEKARACH ŚLĄSKICH</t>
  </si>
  <si>
    <t>Modernizacja i rozbudowa Pawilonu Diagnostyczno-Zabiegowego w zakresie miejsca startów i lądowań śmigłowców w Samodzielnym Publicznym Wojewódzkim Szpitalu Chirurgii Urazowej im. Dr. Janusza Daaba w Piekarach Śląskich</t>
  </si>
  <si>
    <t>Piekary Śląskie</t>
  </si>
  <si>
    <t>41-940</t>
  </si>
  <si>
    <t>Budowa lądowiska.</t>
  </si>
  <si>
    <t>WOJSKOWY INSTYTUT MEDYCZNY</t>
  </si>
  <si>
    <t>Doposażenie w specjalistyczną aparaturę i sprzęt medyczny Centrum Urazowego w Wojskowym Instytucie Medycznym</t>
  </si>
  <si>
    <t>Zakres rzeczowy obejmuje zakup i wymianę aparatury medycznej, m.in.: aparat USG, stacja diagnostyczna TK, zestaw do intubacji, aparat USG przenośny, aparat do znieczulenia, aparat EKG. Zakup i wymiana sprzętu i aparatury medycznej umożliwi odtworzenie i modernizację posiadanej, wyeksploatowanej bazy sprzętowej Kliniki Traumatologii i Ortopedii, Zakładu Radiologii, Szpitalnego Oddziału Ratunkowego.</t>
  </si>
  <si>
    <t>Daleka 11</t>
  </si>
  <si>
    <t>Szpitalna 8</t>
  </si>
  <si>
    <t>Mączna 4</t>
  </si>
  <si>
    <t>Marii Curie Skłodowskiej 9</t>
  </si>
  <si>
    <t>Jerzego Waszyngtona 17</t>
  </si>
  <si>
    <t>Generała Tadeusza Kościuszki 22</t>
  </si>
  <si>
    <t>dr. Stefana Kopcińskiego 22</t>
  </si>
  <si>
    <t>Szpitalna 5</t>
  </si>
  <si>
    <t>Lwowska 60</t>
  </si>
  <si>
    <t>Pabianicka 62</t>
  </si>
  <si>
    <t>Szwajcarska 3</t>
  </si>
  <si>
    <t>Bytomska 62</t>
  </si>
  <si>
    <t>Szaserów 128</t>
  </si>
  <si>
    <t>KRYTERIA WYBORU PROJEKTÓW - Działanie 9.2  kryteria właściwe dla projektów z zakresu chorób układu krążenia, nowotworowych, układu kostno-stawow-mięśniowego, chorób układu oddechowego, ginekologii, położnictwa, neonatologii, pediatrii - dodatkowe formalne</t>
  </si>
  <si>
    <t>merytoryczne I stopnia dla działania 9.2
(kryterium nr 1) - kryterium premiujące - 6 pkt</t>
  </si>
  <si>
    <t>merytoryczne I stopnia dla działania 9.2
(kryterium nr 2.1.) - kryterium premiujące - 3 pkt</t>
  </si>
  <si>
    <t>Kryteria premiują projekty zakładające doposażenie lub modernizację infrastruktury Bloku Operacyjnego przepisów celu zwiększenia jakości i bezpieczeństwa realizowanych świadczeń – dotyczy szpitali / Kryteria premiują projekty zakładające zwiększenie liczby stanowisk intensywnej terapii – dotyczy szpitali / Kryteria premiują projekty zakładające doposażenie lub modernizację infrastruktury Oddziału/ów Anestezjologii i Intensywnej Terapii w celu zwiększenia jakości i bezpieczeństwa realizowanych świadczeń – dotyczy szpitali.</t>
  </si>
  <si>
    <t>Kryteria dotyczące oddziałów o charakterze zabiegowym premiują projekty dotyczące oddziałów, w których udział świadczeń zabiegowych w we wszystkich świadczeniach udzielanych na tym oddziale wynosi powyżej 75%.</t>
  </si>
  <si>
    <t xml:space="preserve">Kryteria premiują projekty przyczyniające się do zwiększenia jakości lub dostępności do diagnozy i terapii pacjentów w warunkach ambulatoryjnych. /Kryteria premiują projekty, które zakładają działania ukierunkowane na przeniesienie świadczeń opieki zdrowotnej z poziomu lecznictwa szpitalnego na rzecz POZ i AOS, w tym poprzez:
• wprowadzenie lub rozwój opieki koordynowanej , lub
• rozwój zdeinstytucjonalizowanych form opieki nad pacjentem, w szczególności środowiskowych form opieki  (projekt zawiera działania mające na celu przejście od opieki instytucjonalnej do środowiskowej zgodnie z „Ogólnoeuropejskimi wytycznymi dotyczącymi przejścia od opieki instytucjonalnej do opieki świadczonej na poziomie lokalnych społeczności” oraz z „Krajowym Programem Przeciwdziałania Ubóstwu i Wykluczeniu Społecznemu 2020”).
</t>
  </si>
  <si>
    <t>Wykorzystanie zakupionych urządzeń w ramach AOS</t>
  </si>
  <si>
    <t xml:space="preserve"> Kryteria premiują projekty, które przyczyniają się do koncentracji wykonywania zabiegów kompleksowych, w przypadku gdy na oddziale są wykonywane takie zabiegi. Oznacza to, że projekt jest premiowany w przypadku, kiedy realizowany jest na rzecz oddziału, który realizuje co najmniej 60 kompleksowych zabiegów rocznie lub ww. wartość progowa (próg odcięcia) zostanie przekroczony w wyniku realizacji projektu. </t>
  </si>
  <si>
    <t xml:space="preserve">Zabiegi kompleksowe </t>
  </si>
  <si>
    <t xml:space="preserve">Premiowane będą projekty realizowane przez podmioty, które zapewniają (lub które zobowiążą się do zapewnienia w wyniku realizacji projektu)  dostęp do różnorodnych form opieki rehabilitacyjnej./
 Premiowane będą projekty realizowane przez podmioty, które zobowiążą się do zwiększenia udziału pacjentów rehabilitowanych po hospitalizacji w wyniku realizacji projektu. 
</t>
  </si>
  <si>
    <t>Dostępność do rehabilitacji</t>
  </si>
  <si>
    <t>merytoryczne I stopnia dla działania 9.2
(kryterium nr 23.1-23.2) - kryterium premiujące - 8 pkt</t>
  </si>
  <si>
    <t>Wpływ projektu na poprawę szybkości i precyzji diagnostyki</t>
  </si>
  <si>
    <t>Zgodnie z informacjami w arkuszu Informacje ogólne</t>
  </si>
  <si>
    <t>Utworzenie Pediatrycznego Centrum Urazowego oraz rozbudowa i remont Szpitalnego Oddziału Ratunkowego w Instytucie „Centrum Zdrowia Matki Polki” w Łodzi wraz z przebudową lądowiska dla śmigłowców i zakupem sprzętu medycznego na potrzeby Oddziału</t>
  </si>
  <si>
    <t>Inwestycja w infrastrukturę Wojewódzkiego Szpitala Specjalistycznego im. Najświętszej Maryi Panny w Częstochowie w celu osiągnięcia pełnej funkcjonalności centrum urazowego</t>
  </si>
  <si>
    <t>WOJEWÓDZKI SZPITAL SPECJALISTYCZNY IM. NAJŚWIĘTSZEJ MARYI PANNY W CZĘSTOCHOWIE</t>
  </si>
  <si>
    <t>Projekt obejmuje budowę całodobowego lądowiska dla śmigłowców ratunkowych wraz z niezbędną infrastrukturą towarzyszącą oraz zakup sprzętu i wyposażenia medycznego SOR, OAiIT.</t>
  </si>
  <si>
    <t xml:space="preserve">Doposażenie Działu Diagnostyki Obrazowej w sprzęt specjalistyczny w ramach funkcjonującego Centrum Urazowego w Wojewódzkim Szpitalu Specjalistycznym w Olsztynie </t>
  </si>
  <si>
    <t>WOJEWÓDZKI SZPITAL SPECJALISTYCZNY W OLSZTYNIE</t>
  </si>
  <si>
    <t>Żołnierska 18</t>
  </si>
  <si>
    <t>Wzmocnienie potencjału diagnostyczno-terapeutycznego Centrum Urazowego Szpitala Uniwersyteckiego w Krakowie dla poprawy wyników leczenia ofiar wypadków w Małopolsce</t>
  </si>
  <si>
    <t>SAMODZIELNY PUBLICZNY ZAKŁAD OPIEKI ZDROWOTNEJ SZPITAL UNIWERSYTECKI W KRAKOWIE</t>
  </si>
  <si>
    <t>Mikołaja Kopernika 36</t>
  </si>
  <si>
    <t>Doposażenie Szpitalnego Oddziału Ratunkowego, będącego integralną częścią Centrum Urazowego w pomocnicze wyposażenie i urządzenia konieczne do zapewnienia usług ratownictwa medycznego przez 24h/7 dni w Uniwersyteckim Szpitalu Klinicznym im. Jana Mikulicza- Radeckiego we Wrocławiu</t>
  </si>
  <si>
    <t>Borowska 213</t>
  </si>
  <si>
    <t>Zwiększenie bezpieczeństwa zdrowotnego mieszkańców poprzez budowę lądowiska dla śmigłowców ratunkowych w Zespole Opieki Zdrowotnej w Szczytnie</t>
  </si>
  <si>
    <t>ZESPÓŁ OPIEKI ZDROWOTNEJ W SZCZYTNIE</t>
  </si>
  <si>
    <t>Szczytno</t>
  </si>
  <si>
    <t>12-100</t>
  </si>
  <si>
    <t>Marii Curie-Skłodowskiej 12</t>
  </si>
  <si>
    <t xml:space="preserve">Rozbudowa, przebudowa i doposażenie USK im. WAM - CSW w Łodzi celem utworzenia Szpitalnego Oddziału Ratunkowego z lądowiskiem dla helikopterów </t>
  </si>
  <si>
    <t>SAMODZIELNY PUBLICZNY ZAKŁAD OPIEKI ZDROWOTNEJ UNIWERSYTECKI SZPITAL KLINICZNY IM. WOJSKOWEJ AKADEMII MEDYCZNEJ UNIWERSYTETU MEDYCZNEGO W ŁODZI – CENTRALNY SZPITAL WETERANÓW</t>
  </si>
  <si>
    <t>Stefana Żeromskiego 113</t>
  </si>
  <si>
    <t>Zakres rzeczowy zaplanowanej inwestycji obejmuje roboty budowlane i branżowe w obrębie nowoprojektowanego obiektu, budowę lądowiska dla śmigłowców na dachu oraz zakup sprzętu medycznego.</t>
  </si>
  <si>
    <t>Utworzenie centrum urazowego dla dzieci poprzez doposażenie Szpitalnego Oddziału Ratunkowego w Dolnośląskim Szpitalu Specjalistycznym im. T. Marciniaka – Centrum Medycyny Ratunkowej we Wrocławiu</t>
  </si>
  <si>
    <t>DOLNOŚLĄSKI SZPITAL SPECJALISTYCZNY IM. T. MARCINIAKA – CENTRUM MEDYCYNY RATUNKOWEJ</t>
  </si>
  <si>
    <t>54-049</t>
  </si>
  <si>
    <t>Inwestycja w infrastrukturę Copernicus Podmiot Leczniczy Sp. z o.o. w celu osiągnięcia pełnej funkcjonalności Centrum Urazowego dla dzieci na bazie Szpitala im. Mikołaja Kopernika w Gdańsku.</t>
  </si>
  <si>
    <t>COPERNICUS PODMIOT LECZNICZY SP Z O.O.</t>
  </si>
  <si>
    <t>Nowe Ogrody 1-6</t>
  </si>
  <si>
    <t>Utworzenie SOR przy nowych Blokach Operacyjnych w Górnośląskim Centrum Medycznym im. prof. Leszka Gieca w Katowicach - Ochojcu</t>
  </si>
  <si>
    <t>SAMODZIELNY PUBLICZNY SZPITAL KLINICZNY NR 7 ŚLĄSKIEGO UNIWERSYTETU MEDYCZNEGO W KATOWICACH GÓRNOŚLĄSKIE CENTRUM MEDYCZNE IM. PROF. LESZKA GIECA</t>
  </si>
  <si>
    <t>40-635</t>
  </si>
  <si>
    <t>Ziołowa 45/47</t>
  </si>
  <si>
    <t>Budowa lądowiska dla śmigłowców przy SP ZOZ w Augustowie</t>
  </si>
  <si>
    <t>SAMODZIELNY PUBLICZNY ZAKŁAD OPIEKI ZDROWOTNEJ W AUGUSTOWIE</t>
  </si>
  <si>
    <t>Augustów</t>
  </si>
  <si>
    <t>16-300</t>
  </si>
  <si>
    <t>Szpitalna 12</t>
  </si>
  <si>
    <t>Budowa lądowiska dla śmigłowców ratunkowych wraz z drogą dojazdową i infrastrukturą techniczną.</t>
  </si>
  <si>
    <t>Poprawa opieki nad pacjentem onkologicznym poprzez zakup sprzętu i aparatury medycznej w CSK MSWiA w Warszawie</t>
  </si>
  <si>
    <t>CENTRALNY SZPITAL KLINICZNY MINISTERSTWA SPRAW WEWNĘTRZNYCH I ADMINISTRACJI W WARSZAWIE</t>
  </si>
  <si>
    <t xml:space="preserve">Projekt polega na zakupie sprzętu medycznego (w tym dla Bloku Operacyjnego Ginekologii Onkologicznej, Kliniki Anestezjologii i Intensywnej Terapii, Zakładu Patomorfologii). W ramach projektu założono również zakup elementów infrastruktury informatycznej, która umożliwi wprowadzanie danych wymaganych do skompletowania Elektronicznej Dokumentacji Medycznej. </t>
  </si>
  <si>
    <t>Kryteria premiują projekty przyczyniające się do zwiększenia jakości lub dostępności do diagnozy i terapii pacjentów w warunkach ambulatoryjnych.</t>
  </si>
  <si>
    <t>Projekty nie zakładają zwiększenia liczby łóżek szpitalnych – chyba, że: 
- taka potrzeba wynika z danych, o których mowa w pkt I.5, lub
- projekt zakłada konsolidację dwóch lub więcej oddziałów szpitalnych/ szpitali, przy czym liczba łóżek szpitalnych w skonsolidowanej jednostce nie może być większa niż  suma łóżek w konsolidowanych oddziałach szpitalnych/ szpitalach (chyba, że spełniony jest warunek, o którym mowa w tirecie pierwszym) – dotyczy szpitali.</t>
  </si>
  <si>
    <t>WYKAZ DZIAŁAŃ, KTÓRE BĘDĄ UZGODNIONE W KOLEJNYCH PLANACH DZIAŁAŃ</t>
  </si>
  <si>
    <t>Planowana alokacja [PLN]</t>
  </si>
  <si>
    <t>Mapa potrzeb zdrowotnych, z której wynika potrzeba realizacji konkursu/projektu pozakonkursowego</t>
  </si>
  <si>
    <t>wkład krajowy (dotyczy wydatków kwalifikowalnych)</t>
  </si>
  <si>
    <t>Zakres projektu jest zgodny z przyjętą przez Radę Ministrów strategią ponadregionalną oraz jest to przedsięwzięcie o rzeczywistym potencjale ponadregionalnym, tj. cechujące się wartością dodaną wynikającą z koncentracji na zadaniach wykraczających poza obszar województwa, istotnych dla rozwoju na szerszym obszarze.
Istnieje możliwość poprawy/uzupełnienia projektu w zakresie niniejszego kryterium na etapie oceny spełnienia kryteriów wyboru (zgodnie z art. 45 ust 3 ustawy wdrożeniowej).
ZASADY OCENY KRYTERIUM
1 pkt – spełnienie co najmniej jednego z czterech warunków będzie skutkowało przyznaniem 1 punktu przy ocenie projektu. Bez względu na to czy projekt spełnia jedno, czy więcej z przedmiotowych warunków, otrzyma zawsze tę samą liczbę punktów:
1. przedsięwzięcie wynika ze strategii ponadregionalnej (tj. strategii przyjętej przez Radę Ministrów: Strategia rozwoju społeczno-gospodarczego Polski Wschodniej do 2020, Strategia Rozwoju Polski Południowej do roku 2020 Strategia Polski Zachodniej 2020, Strategia Rozwoju Polski Centralnej do roku 2020 z perspektywą 2030)
lub
2. projekt realizowany jest w partnerstwie z podmiotem z przynajmniej jednego innego województwa objętego strategią ponadregionalną. Partnerstwo rozumiane jest zgodnie z art. 33 ustawy z dnia 11 lipca 2014 r. o zasadach realizacji programów w zakresie polityki spójności finansowanych w perspektywie finansowej 2014-2020 (Dz. U. 2014 poz. 1146).;
lub
3. Projekt realizowany jest na terenie więcej niż jednego województwa, przy czym co najmniej jedno z województw objęte jest strategią ponadregionalną oraz jest zgodny z celami strategii ponadregionalnej,
lub
4. Projekt jest komplementarny z projektem wynikającym ze strategii ponadregionalnej
WAGA: 1</t>
  </si>
  <si>
    <t>Sprawdzane jest, w jakim stopniu projekt jest zgodny lub komplementarny z celami Strategii Unii Europejskiej dla regionu Morza Bałtyckiego
Istnieje możliwość poprawy /uzupełnienia projektu w zakresie niniejszego kryterium na etapie oceny spełnienia kryteriów wyboru (zgodnie z art. 45 ust 3 ustawy wdrożeniowej).
ZASADY OCENY KRYTERIUM
Ocena zgodnie z następującą punktacją:
2 pkt - projekty, które mają status flagowych projektów w ramach SUE RMB
1 pkt - projekty przyczyniają się do osiągnięcia wskaźników, o których mowa w Planie działania UE dotyczącym Strategii UE dla Regionu Morza Bałtyckiego dla jednego z obszarów priorytetowych: Transport, Energy, Bio, Agri, Hazards, Nutri, Ship, Safe, Secure, Culture, Tourism, Health.
WAGA: 1</t>
  </si>
  <si>
    <t>W zależności od priorytetu/działania/typu projektu udokumentowane prawo do dysponowania gruntami lub obiektami na cele inwestycji, posiadanie wymaganej dokumentacji technicznej i projektowej, wymaganych prawem decyzji, uzgodnień i pozwoleń administracyjnych. Szczegółową listę wymaganych dokumentów określa instytucja organizująca konkurs w ogłoszeniu o konkursie. W przypadku projektów wybieranych w trybie pozakonkursowym listę wymaganych dokumentów określa instytucja przyjmująca wniosek.
Istnieje możliwość poprawy/uzupełnienia projektu w zakresie niniejszego kryterium na etapie oceny spełnienia kryteriów wyboru (zgodnie z art. 45 ust 3 ustawy wdrożeniowej).</t>
  </si>
  <si>
    <t>Sprawdzane jest, czy potencjalny beneficjent (wnioskodawca) i wszystkie podmioty, które zgodnie z informacją zawartą we wniosku mogą ponosić wydatki kwalifikowalne w ramach projektu posiadają procedury (tryb postępowania) w obszarze zawierania umów dla zadań objętych projektem.
W przypadku umów zawieranych zgodnie z ustawą Prawo zamówień publicznych, zgodność z zasadami obowiązującymi w ramach POIiŚ jest zapewniona przez działanie zgodnie z tą ustawą. W przypadku umów, do których nie stosuje się ustawy Prawo zamówień publicznych potencjalny beneficjent (wnioskodawca) powinien przedstawić wewnętrzne procedury uwzględniające zasady zawierania umów określone  w „Wytycznych w zakresie kwalifikowalności wydatków w ramach Europejskiego Funduszu Rozwoju Regionalnego, Europejskiego Funduszu Społecznego oraz Funduszu Spójności na lata 2014-2020”6. Kryterium spełnione jest w przypadku, gdy potencjalny beneficjent (wnioskodawca) przedstawi procedury (własne i podmiotów, o których mowa w zdaniu pierwszym) wymagane zgodnie z kryterium, które są zgodne z zasadami obowiązującymi w POIiŚ.
Istnieje możliwość poprawy/uzupełnienia projektu w zakresie niniejszego kryterium na etapie oceny spełnienia kryteriów wyboru (zgodnie z art. 45 ust 3 ustawy wdrożeniowej).</t>
  </si>
  <si>
    <t>Sprawdzane jest, czy projekt obejmuje finansowanie przedsięwzięć minimalizujących oddziaływanie działalności człowieka na środowisko. Zasada zrównoważonego rozwoju jest zachowana, jeżeli w ramach projektu zakłada się podejmowanie działań ukierunkowanych na: racjonalne gospodarowanie zasobami, ograniczenie presji na środowisko, uwzględnianie efektów środowiskowych w zarządzaniu, podnoszenie świadomości ekologicznej społeczeństwa.
Istnieje możliwość poprawy/uzupełnienia projektu w zakresie niniejszego kryterium na etapie oceny spełnienia kryteriów wyboru (zgodnie z art. 45 ust 3 ustawy wdrożeniowej).</t>
  </si>
  <si>
    <t>horyzontalne formalne
(kryterium nr 1)  - kryterium dostępu</t>
  </si>
  <si>
    <t>horyzontalne formalne
(kryterium nr 2)  - kryterium dostępu</t>
  </si>
  <si>
    <t>horyzontalne formalne
(kryterium nr 3) - kryterium dostępu</t>
  </si>
  <si>
    <t>horyzontalne formalne
(kryterium nr 4) - kryterium dostępu</t>
  </si>
  <si>
    <t>horyzontalne formalne
(kryterium nr 5) - kryterium dostępu</t>
  </si>
  <si>
    <t>horyzontalne formalne
(kryterium nr 6) - kryterium dostępu</t>
  </si>
  <si>
    <t>horyzontalne formalne
(kryterium nr 7) - kryterium dostępu</t>
  </si>
  <si>
    <t>horyzontalne merytoryczne I stopnia
(kryterium nr 1) - kryterium premiujące - 1 pkt.</t>
  </si>
  <si>
    <t>horyzontalne merytoryczne I stopnia
(kryterium nr 2) - kryterium premiujące - 2 pkt.</t>
  </si>
  <si>
    <t>horyzontalne merytoryczne II stopnia
(kryterium nr 1) - kryterium dostępu</t>
  </si>
  <si>
    <t>horyzontalne merytoryczne II stopnia
(kryterium nr 2) - kryterium dostępu</t>
  </si>
  <si>
    <t>horyzontalne merytoryczne II stopnia
(kryterium nr 3)- kryterium dostępu</t>
  </si>
  <si>
    <t>horyzontalne merytoryczne II stopnia
(kryterium nr 4) - kryterium dostępu</t>
  </si>
  <si>
    <t>horyzontalne merytoryczne II stopnia
(kryterium nr 5)- kryterium dostępu</t>
  </si>
  <si>
    <t>horyzontalne merytoryczne II stopnia
(kryterium nr 6)- kryterium dostępu</t>
  </si>
  <si>
    <t>horyzontalne merytoryczne II stopnia
(kryterium nr 7) - kryterium dostępu</t>
  </si>
  <si>
    <t>horyzontalne merytoryczne II stopnia
(kryterium nr 8) - kryterium dostępu</t>
  </si>
  <si>
    <t>horyzontalne merytoryczne II stopnia
(kryterium nr 9) - kryterium dostępu</t>
  </si>
  <si>
    <t>horyzontalne merytoryczne II stopnia
(kryterium nr 11) - kryterium dostępu</t>
  </si>
  <si>
    <t>horyzontalne merytoryczne II stopnia
(kryterium nr 13) - kryterium dostępu</t>
  </si>
  <si>
    <t>horyzontalne merytoryczne II stopnia
(kryterium nr 12) - kryterium dostępu</t>
  </si>
  <si>
    <t>formalne dla działania 9.2
(kryterium nr 9) - kryterium dostępu</t>
  </si>
  <si>
    <t>Kryteria premiują projekty realizowane przez podmioty posiadające zatwierdzony przez podmiot tworzący program restrukturyzacji, zawierający działania prowadzące do poprawy ich efektywności – dotyczy szpitali.</t>
  </si>
  <si>
    <t>formalne dla działania 9.2
(kryterium nr 8) - kryterium dostępu</t>
  </si>
  <si>
    <t>formalne dla działania 9.2
(kryterium nr 10.1-10.2) - kryterium dostępu</t>
  </si>
  <si>
    <t>formalne dla działania 9.2
(kryterium nr 11) - kryterium dostępu</t>
  </si>
  <si>
    <t>formalne dla działania 9.2
(kryterium nr 12.7) - kryterium dostępu</t>
  </si>
  <si>
    <t>Projekty dotyczące oddziałów o charakterze zabiegowym mogą być realizowane wyłącznie na rzecz oddziału, w którym udział świadczeń zabiegowych we wszystkich świadczeniach udzielanych na tym oddziale wynosi co najmniej 50%.</t>
  </si>
  <si>
    <t>formalne dla działania 9.2
(kryterium nr 12.6) - kryterium dostępu</t>
  </si>
  <si>
    <t>formalne dla działania 9.2
(kryterium nr 14) - kryterium dostępu</t>
  </si>
  <si>
    <t>W ramach kryterium badaniu będzie podlegał wskaźnik zadłużenia wymagalnego.
Istnieje możliwość poprawy/uzupełnienia projektu w zakresie niniejszego kryterium na etapie oceny spełnienia kryteriów wyboru (zgodnie z art. 45 ust 3 ustawy wdrożeniowej).</t>
  </si>
  <si>
    <t>merytoryczne I stopnia dla działania 9.2
(kryterium nr 3) - kryterium premiujące - 8 pkt</t>
  </si>
  <si>
    <t>merytoryczne I stopnia dla działania 9.2
(kryterium nr 2.4.) - kryterium premiujące - 2 pkt</t>
  </si>
  <si>
    <t>merytoryczne I stopnia dla działania 9.2
(kryterium nr 2.3.) - kryterium premiujące - 3 pkt</t>
  </si>
  <si>
    <t>merytoryczne I stopnia dla działania 9.2
(kryterium nr 2.2.) - kryterium premiujące - 3 pkt</t>
  </si>
  <si>
    <t>merytoryczne I stopnia dla działania 9.2
(kryterium nr 4.1.) - kryterium premiujące - 2 pkt</t>
  </si>
  <si>
    <t>merytoryczne I stopnia dla działania 9.2
(kryterium nr 4.2.) - kryterium premiujące - 4 pkt</t>
  </si>
  <si>
    <t>merytoryczne I stopnia dla działania 9.2
(kryterium nr 5) - kryterium premiujące - 4 pkt</t>
  </si>
  <si>
    <t xml:space="preserve">merytoryczne I stopnia dla działania 9.2
(kryterium nr 6) - kryterium premiujące - 1 pkt
</t>
  </si>
  <si>
    <t>merytoryczne I stopnia dla działania 9.2
(kryterium nr 7) - kryterium premiujące - 6 pkt</t>
  </si>
  <si>
    <t>merytoryczne I stopnia dla działania 9.2
(kryterium nr 8) - kryterium premiujące - 2 pkt</t>
  </si>
  <si>
    <t>merytoryczne I stopnia dla działania 9.2
(kryterium nr 10.1.-10.3.) - kryterium premiujące - 8 pkt</t>
  </si>
  <si>
    <t>merytoryczne I stopnia dla działania 9.2
(kryterium nr 10.4) - kryterium premiujące - 2 pkt</t>
  </si>
  <si>
    <t>merytoryczne I stopnia dla działania 9.2
(kryterium nr 10.5) - kryterium premiujące - 4 pkt</t>
  </si>
  <si>
    <t>merytoryczne I stopnia dla działania 9.2
(kryterium nr 12) - kryterium premiujące - 4 pkt</t>
  </si>
  <si>
    <t>merytoryczne I stopnia dla działania 9.2
(kryterium nr 13) - kryterium premiujące - 2 pkt</t>
  </si>
  <si>
    <t>merytoryczne I stopnia dla działania 9.2
(kryterium nr 14) - kryterium premiujące - 2 pkt</t>
  </si>
  <si>
    <t>merytoryczne I stopnia dla działania 9.2
(kryterium nr 15) - kryterium premiujące - 1 pkt</t>
  </si>
  <si>
    <t>merytoryczne I stopnia dla działania 9.2
(kryterium nr 16) - kryterium premiujące - 2 pkt</t>
  </si>
  <si>
    <t>merytoryczne I stopnia dla działania 9.2
(kryterium nr 9) - kryterium premiujące - 3 pkt</t>
  </si>
  <si>
    <t>merytoryczne I stopnia dla działania 9.2
(kryterium nr 11) - kryterium premiujące - 2 pkt</t>
  </si>
  <si>
    <t>Uwzględnienie w projekcie rozwiązań przyczyniających się do poprawy efektywności energetycznej, w szczególności do obniżenia zużycia energii lub efektywniejszego jej wykorzystywania/zmniejszenia energochłonności obiektu.
Istnieje możliwość poprawy/uzupełnienia projektu w zakresie niniejszego kryterium na etapie oceny spełnienia kryteriów wyboru (zgodnie z art. 45 ust 3 ustawy wdrożeniowej).</t>
  </si>
  <si>
    <t>Sprawdzana jest zgodność projektu z przepisami o pomocy publicznej, tj. czy wsparcie będzie stanowiło pomoc publiczną w rozumieniu art. 107 ust. 1 TFUE.
Jeśli wsparcie nie stanowi pomocy publicznej, czy przedstawiono odpowiednie wyjaśnienia, na przykład w zakresie:
- braku wystąpienia korzyści dla wnioskodawcy odbiegającej od rynkowej (np. ze względu na spełnienie kryteriów Altmark lub spełnienie Testu Prywatnego Inwestora);
- nieprowadzenia przez wnioskodawcę działalności gospodarczej w rozumieniu prawa UE;
- braku możliwości zakłócenia konkurencji na wewnętrznym rynku UE;
- braku wpływu wsparcia na handel między państwami członkowskimi UE?
Wyjaśnienia powinny zawierać odniesienia do właściwych dokumentów instytucji Unii Europejskiej, na przykład do:
- Siatek analitycznych dotyczących infrastruktury oraz
- (projektu) Komunikatu Komisji – Zawiadomienie Komisji w sprawie pojęcia pomocy państwa w rozumieniu art. 107 ust. 1 TFUE.
Jeśli wsparcie stanowi pomoc publiczną, czy pomoc jest zgodna z rynkiem wewnętrznym i czy wskazano podstawę zgodności tej pomocy z rynkiem wewnętrznym UE wraz z wyjaśnieniem, czy pomoc podlega obowiązkowi notyfikacji Komisji Europejskiej, o którym mowa w art. 108 ust. 3 TFUE?
Istnieje możliwość poprawy/uzupełnienia projektu w zakresie niniejszego kryterium na etapie oceny spełnienia kryteriów wyboru (zgodnie z art. 45 ust 3 ustawy wdrożeniowej).</t>
  </si>
  <si>
    <t>Sprawdzane jest zachowanie przez projekt (operację) zasady trwałości, zgodnie z art. 71 rozporządzenia Parlamentu Europejskiego i Rady (UE) nr 1303/2013 z dnia 17 grudnia 2013 r.
1. Czy w przypadku operacji obejmującej inwestycje w infrastrukturę lub inwestycje produkcyjne wnioskodawca oraz podmiot kontrolujący wnioskodawcę (właściciel/właściciele wnioskodawcy) złożyli oświadczenie, w którym zobowiązali się, że w okresie 5 lat (okres może zostać skrócony do 3 lat w przypadkach utrzymania inwestycji lub miejsc pracy stworzonych przez MŚP) od płatności końcowej lub w okresie wynikającym ze znajdujących zastosowanie w danym przypadku przepisów o pomocy publicznej:
- wnioskodawca nie zaprzestanie działalności produkcyjnej lub nie przeniesie jej poza obszar objęty programem;
- nie dojdzie do zmiany własności elementu infrastruktury, która przyniesie przedsiębiorstwu lub podmiotowi publicznemu nienależne korzyści;
- nie dojdzie do istotnej zmiany wpływającej na charakter operacji, jej cele lub warunki wdrażania, która mogłaby doprowadzić do naruszenia jej pierwotnych celów.
2. Czy w przypadku operacji obejmującej inwestycje w infrastrukturę lub inwestycje produkcyjne wnioskodawca nie będący małym lub średnim przedsiębiorstwem oraz podmiot kontrolujący wnioskodawcę (właściciel/ właściciele wnioskodawcy) złożyli oświadczenie, w którym zobowiązali się, że w okresie 10 lat od płatności końcowej lub w okresie wynikającym ze znajdujących zastosowanie w danym przypadku przepisów o pomocy publicznej, nie dojdzie do przeniesienie działalności produkcyjnej, której dotyczyło dofinansowanie, poza obszar UE?
Istnieje możliwość poprawy/uzupełnienia projektu w zakresie niniejszego kryterium na etapie oceny spełnienia kryteriów wyboru (zgodnie z art. 45 ust 3 ustawy wdrożeniowej).</t>
  </si>
  <si>
    <t>POIS.09.01.00-00-0243/17-00</t>
  </si>
  <si>
    <t>Utworzenie Centrum Urazowego dla dorosłych w Wojewódzkim Szpitalu Zespolonym w Kielcach</t>
  </si>
  <si>
    <t>WOJEWÓDZKI SZPITAL ZESPOLONY W KIELCACH</t>
  </si>
  <si>
    <t>W ramach projektu postanie Centrum Urazowe. Zakupiony zostanie specjalistyczny sprzęt tj.rezonans magnetyczny, tomograf komputerowy, respirator, kardiomonitory z centralą monitorującą, bronchoskop.</t>
  </si>
  <si>
    <t>POIS.09.01.00-00-0080/16-00</t>
  </si>
  <si>
    <t>PODNIESIENIE SKUTECZNOŚCI DZIAŁANIA SOR-U W PISZU POPRZEZ BUDOWĘ CAŁODOBOWEGO LĄDOWISKA DLA ŚMIGŁOWCÓW RATUNKOWYCH ORAZ ZAKUP SPRZĘTU DIAGNOSTYCZNEGO</t>
  </si>
  <si>
    <t>SAMODZIELNY PUBLICZNY ZAKŁAD OPIEKI ZDROWOTNEJ SZPITAL POWIATOWY W PISZU</t>
  </si>
  <si>
    <t>Pisz</t>
  </si>
  <si>
    <t>12-200</t>
  </si>
  <si>
    <t>W ramach projektu realizowane będą następujące zadania: - budowa lądowiska - zakup wyposażenia dla SOR</t>
  </si>
  <si>
    <t>Henryka Sienkiewicza 2</t>
  </si>
  <si>
    <t>POIS.09.02.00-00-0007/16-00</t>
  </si>
  <si>
    <t>Specjalistyczna Kardiologia w SKDJ w Warszawie odpowiedzią na potrzeby zdrowotne populacji</t>
  </si>
  <si>
    <t>SZPITAL KLINICZNY DZIECIĄTKA JEZUS</t>
  </si>
  <si>
    <t>POIS.09.02.00-00-0010/16-00</t>
  </si>
  <si>
    <t>Poprawa jakości i dostępności usług medycznych w zakresie chorób układu krążenia - przebudowa pomieszczeń budynku W i K wraz z wyposażeniem</t>
  </si>
  <si>
    <t>SAMODZIELNY PUBLICZNY SZPITAL KLINICZNY NR 2 PUM W SZCZECINIE</t>
  </si>
  <si>
    <t>POIS.09.02.00-00-0020/16-00</t>
  </si>
  <si>
    <t xml:space="preserve">Doposażenie jednostek SPSK Nr 1 PUM udzielających świadczeń zdrowotnych na rzecz pacjentów z chorobami nowotworowymi w sprzęt medyczny wraz z dostosowaniem pomieszczeń dla urządzeń do diagnostyki obrazowej </t>
  </si>
  <si>
    <t>SAMODZIELNY PUBLICZNY SZPITAL KLINICZNY NR 1 POMORSKIEGO UNIWERSYTETU MEDYCZNEGO IM. PROF. TADEUSZA SOKOŁOWSKIEGO W SZCZECINIE</t>
  </si>
  <si>
    <t>POIS.09.02.00-00-0028/16-00</t>
  </si>
  <si>
    <t>POIS.09.02.00-00-0029/16-00</t>
  </si>
  <si>
    <t>Poprawa dostępności i jakości procedur z zakresu elektroterapii i elektrofizjologii w leczeniu inwazyjnym niewydolności serca, migotania przedsionków i zaburzeń rytmu w SPCSK w Warszawie</t>
  </si>
  <si>
    <t>SAMODZIELNY PUBLICZNY CENTRALNY SZPITAL KLINICZNY W WARSZAWIE</t>
  </si>
  <si>
    <t>POIS.09.02.00-00-0036/16-00</t>
  </si>
  <si>
    <t>Unowocześnienie zasobów infrastrukturalnych Centrum Onkologii-Instytut poprzez wymianę sprzętu i aparatury medycznej</t>
  </si>
  <si>
    <t>CENTRUM ONKOLOGII IM. MARII SKŁODOWSKIEJ-CURIE</t>
  </si>
  <si>
    <t>02-034</t>
  </si>
  <si>
    <t>POIS.09.02.00-00-0038/16-00</t>
  </si>
  <si>
    <t>Odtworzenie ponadregionalnych Ośrodków Leczenia Zaburzeń Rytmu i Niewydolności Serca w ramach wielofunkcyjnego budynku J w Instytucie Kardiologii w Warszawie</t>
  </si>
  <si>
    <t>INSTYTUT KARDIOLOGII IM. PRYMASA TYSIĄCLECIA STEFANA KARDYNAŁA WYSZYŃSKIEGO</t>
  </si>
  <si>
    <t>POIS.09.02.00-00-0041/16-00</t>
  </si>
  <si>
    <t xml:space="preserve">Poprawa jakości leczenia chorób nowotworowych w SPSK nr 1 w Lublinie </t>
  </si>
  <si>
    <t>SAMODZIELNY PUBLICZNY SZPITAL KLINICZNY NR 1 W LUBLINIE</t>
  </si>
  <si>
    <t>POIS.09.02.00-00-0056/16-00</t>
  </si>
  <si>
    <t xml:space="preserve">Przebudowa i doposażenie Oddziału Kardiologii, Rehabilitacji Kardiologicznej oraz Pracowni Elektrofizjologii w celu zapewnienia kompleksowości leczenia chorób układu krążenia w SP ZOZ MSWiA w Lublinie </t>
  </si>
  <si>
    <t>POIS.09.02.00-00-0058/16-00</t>
  </si>
  <si>
    <t xml:space="preserve">Przebudowa i nowoczesne wyposażanie Oddziału Urologicznego SPSK nr 1 im. Prof. S. Szyszko SUM szansą na skuteczną walkę z nowotworami układu moczowo-płciowego </t>
  </si>
  <si>
    <t>SAMODZIELNY PUBLICZNY SZPITAL KLINICZNY NR 1 IM. PROF. STANISŁAWA SZYSZKO ŚLĄSKIEGO UNIWERSYTETU MEDYCZNEGO W KATOWICACH</t>
  </si>
  <si>
    <t>POIS.09.02.00-00-0119/17-00</t>
  </si>
  <si>
    <t>Przebudowa istniejących Klinik Psychiatrycznych w Instytucie Psychiatrii i Neurologii - etap I</t>
  </si>
  <si>
    <t>INSTYTUT PSYCHIATRII I NEUROLOGII</t>
  </si>
  <si>
    <t>Williama Heerleina Lindleya 4</t>
  </si>
  <si>
    <t>al. Powstańców Wielkopolskich 72</t>
  </si>
  <si>
    <t>Wawelska 15b</t>
  </si>
  <si>
    <t>Zakres przedsięwzięcia uwzględnia zadania: Zadanie I Zakup sprzętu medycznego i wyposażenia Zadanie II Wykonanie robót budowlanych w zakresie remontu i przebudowy oddziału kardiologicznego z salami intensywnego nadzoru kardiologicznego oraz remont bloku operacyjnego kliniki kardiochirurgii oraz przebudowa pomieszczeń dla potrzeb OIOK kliniki kardiochirurgii i kardiologii.</t>
  </si>
  <si>
    <t>Wymiana i zakup aparatury medycznej służącej wykrywaniu chorób nowotworowych dla Centrum Leczenia i Diagnostyki Nowotworów Dziedzicznych PUM funkcjonującego w strukturach SPSK Nr 1 PUM w Szczecinie. Na potrzeby zakupywanego sprzętu będą prowadzone roboty remontowo-adaptacyjne, służące dostosowaniu pomieszczeń do zakupionego sprzętu medycznego w zakresie diagnostyki obrazowej.</t>
  </si>
  <si>
    <t>zakup nowoczesnego sprzętu medycznego w miejsce starych, wyeksploatowanych wyrobów medycznych</t>
  </si>
  <si>
    <t>Planowane jest utworzenie co najmniej 4 nowych stanowisk dla pacjentów wymagających izolacji (pojedyncze izolatki) oraz 6 stanowisk oddzielonych od siebie tzw. box’ów na sali ogólnej. Planuje się także utworzenie dwóch stanowisk w pełni wyposażonych na sali wybudzeniowej, w bezpośrednim sąsiedztwie sali operacyjnej. Ponadto planuje się zakup aparatu RTG.</t>
  </si>
  <si>
    <t>Dotyczy zakupu 47 rodzajów aparatury medycznej dla potrzeb Samodzielnego Publicznego Szpitala Klinicznego Nr 1 w Lublinie, w tym jednostek: - II Klinika Chirurgii Ogólnej Gastroenterologicznej i Nowotworów Układu Pokarmowego wraz z Blokiem Operacyjnym, - Klinika Chirurgii Onkologicznej wraz z Blokiem Operacyjnym, - II Klinika Anestezjologii i Intensywnej Terapii, - Poradnia Chirurgiczna, - Zakład Diagnostyki i Terapii Endoskopowej, - Zakład Radiologii Lekarskiej, -Pracownia Patomorfologii, m.in. w ramach wymiany przestarzałych urządzeń na nowe, szybsze i bardziej precyzyjne wyroby medyczne.</t>
  </si>
  <si>
    <t>Projekt dotyczy przebudowy oraz wyposażenia 20-łóżkowego Oddziału Urologicznego. Zakupiony zostanie m.in. sprzęt: do pracowni diagnostyki urologicznej cystoskop giętki, kamera Full HD z źródłem światła i monitorem, USG z opcją nakładania obrazu MRI. Doposażona zostanie także Pracownia Endoskopii i Przewodu Pokarmowego. Zakupiony zostanie kolonoskop, gastroskop, myjnia endoskopowa i stół do badań endoskopowych.</t>
  </si>
  <si>
    <t>Wnioskowany projekt obejmuje przebudowę budynków F1, F2, F3, F4 stanowiącą I etap inwestycji, która ma na celu polepszenie warunków hospitalizacji w szpitalu dla pacjentów oraz warunków pracy personelu a także dostosowanie do obowiązujących przepisów.</t>
  </si>
  <si>
    <t>Unii Lubelskiej 1</t>
  </si>
  <si>
    <t>Ponadregionalność projektu (dot. projektów wybieranych w trybie konkursowym)</t>
  </si>
  <si>
    <t>Żeromskiego 28</t>
  </si>
  <si>
    <t xml:space="preserve">Projekt zakłada zakup sprzętu na potrzeby SOR (692.500,00 PLN - wydatek wykazany jako kwalifikowalny) oraz działania informacyjno-promocyjne (3.198,00 PLN - wydatek wykazany jako kwalifikowalny). Ogólnym celem projektu jest poprawa funkcjonowania systemy ratownictwa medycznego w województwie mazowieckim. </t>
  </si>
  <si>
    <t>SAMODZIELNY PUBLICZNY SPECJALISTYCZNY SZPITAL ZACHODNI IM. ŚW. JANA PAWŁA II W GRODZISKU MAZOWIECKIM</t>
  </si>
  <si>
    <t>Poprawa jakości świadczonych usług i bezpieczeństwa pacjentów poprzez zakup wyrobów medycznych do Szpitalnego Oddziału Ratunkowego w ZOZ Bolesławiec</t>
  </si>
  <si>
    <t>Przedmiotem projektu jest: - zakup aparatury medycznej na potrzeby SOR - Zakup i montaż systemu monitoringu - Zakup niezbędnego sprzętu IT do celów administracyjnych SOR</t>
  </si>
  <si>
    <t>Bolesława Limanowskiego 20</t>
  </si>
  <si>
    <t>Staszica 4</t>
  </si>
  <si>
    <t>POIS.09.01.00-00-0028/16-00</t>
  </si>
  <si>
    <t>POIS.09.01.00-00-0030/16-00</t>
  </si>
  <si>
    <t>Adaptacja pomieszczeń - wydzielenie strefy "zielonej" oraz zakup wyposażenia w Szpitalnym Oddziale Ratunkowym w Centralnym Szpitalu Klinicznym MSW w Warszawie w celu poprawy bezpieczeństwa zdrowotnego pacjentów.</t>
  </si>
  <si>
    <t>POIS.09.01.00-00-0031/16-00</t>
  </si>
  <si>
    <t xml:space="preserve">W ramach projektu zaplanowane zostały następujące zadania: - dostosowanie SOR do obowiązujących przepisów prawa (roboty budowlane); - zakup wyposażenia na SOR. Liczba leczonych w podmiotach leczniczych objętych wsparciem 100/rok - Przebudowa SOR oraz zakup nowoczesnego wyposażenia dla SOR przyczyni się do możliwości leczenia większej ilości pacjentów oraz wzrostu efektywności pracy personelu medycznego SOR, w szczególności szybkości, trafności i efektywności diagnostyki oraz leczenia. Zostanie podniesiony standard i kompleksowość świadczonych usług medycznych. </t>
  </si>
  <si>
    <t>POIS.09.01.00-00-0035/16-00</t>
  </si>
  <si>
    <t>Medyczna 19</t>
  </si>
  <si>
    <t>POIS.09.01.00-00-0036/16-00</t>
  </si>
  <si>
    <t>POIS.09.01.00-00-0037/16-00</t>
  </si>
  <si>
    <t>POIS.09.01.00-00-0038/16-00</t>
  </si>
  <si>
    <t>POIS.09.01.00-00-0041/16-00</t>
  </si>
  <si>
    <t>W ramach projektu zaplanowane zostały następujące zadania: - Zakup sprzętu i wyposażenia medycznego. - Wykonanie następujących prac: Prace montażowe I; Prace montażowe II; Prace montażowe III; Roboty instalacji sprężarkowni powietrza medycznego, maszynowni próżni, rozprężalni podtlenku azotu i koncentratora tlenu; instalacje elektryczne; koncentrator tlenu; roboty budowlane; Prace remontowo - malarskie po pracach montażowych oraz instalacji sprzętu.</t>
  </si>
  <si>
    <t>POIS.09.01.00-00-0043/16-00</t>
  </si>
  <si>
    <t>Grenadierów 3</t>
  </si>
  <si>
    <t>POIS.09.01.00-00-0045/16-00</t>
  </si>
  <si>
    <t>POIS.09.01.00-00-0046/16-00</t>
  </si>
  <si>
    <t>POIS.09.01.00-00-0048/16-00</t>
  </si>
  <si>
    <t>POIS.09.01.00-00-0049/16-00</t>
  </si>
  <si>
    <t>POIS.09.01.00-00-0050/16-00</t>
  </si>
  <si>
    <t>POIS.09.01.00-00-0056/16-00</t>
  </si>
  <si>
    <t>POIS.09.01.00-00-0059/16-00</t>
  </si>
  <si>
    <t>POIS.09.01.00-00-0060/16-00</t>
  </si>
  <si>
    <t>POIS.09.01.00-00-0061/16-00</t>
  </si>
  <si>
    <t>POIS.09.01.00-00-0063/16-00</t>
  </si>
  <si>
    <t>Lubelska 50</t>
  </si>
  <si>
    <t>POIS.09.01.00-00-0065/16-00</t>
  </si>
  <si>
    <t>POIS.09.01.00-00-0066/16-00</t>
  </si>
  <si>
    <t>POIS.09.01.00-00-0067/16-00</t>
  </si>
  <si>
    <t>POIS.09.01.00-00-0068/16-00</t>
  </si>
  <si>
    <t>Wzrost jakości oraz skuteczności działań Specjalistycznego Szpitala im. prof. A. Sokołowskiego w Szczecinie-Zdunowie w zakresie ratownictwa medycznego</t>
  </si>
  <si>
    <t>POIS.09.01.00-00-0069/16-00</t>
  </si>
  <si>
    <t>POIS.09.01.00-00-0072/16-00</t>
  </si>
  <si>
    <t>POIS.09.01.00-00-0073/16-00</t>
  </si>
  <si>
    <t>POIS.09.01.00-00-0075/16-00</t>
  </si>
  <si>
    <t>POIS.09.01.00-00-0076/16-00</t>
  </si>
  <si>
    <t>POIS.09.01.00-00-0077/16-00</t>
  </si>
  <si>
    <t>POIS.09.01.00-00-0079/16-00</t>
  </si>
  <si>
    <t>POIS.09.01.00-00-0082/16-00</t>
  </si>
  <si>
    <t>POIS.09.01.00-00-0083/16-00</t>
  </si>
  <si>
    <t>POIS.09.01.00-00-0084/16-00</t>
  </si>
  <si>
    <t>POIS.09.01.00-00-0086/16-00</t>
  </si>
  <si>
    <t>POIS.09.01.00-00-0090/16-00</t>
  </si>
  <si>
    <t>POIS.09.01.00-00-0091/16-00</t>
  </si>
  <si>
    <t>POIS.09.01.00-00-0093/16-00</t>
  </si>
  <si>
    <t>POIS.09.01.00-00-0094/16-00</t>
  </si>
  <si>
    <t>POIS.09.01.00-00-0097/16-00</t>
  </si>
  <si>
    <t>POIS.09.01.00-00-0098/16-00</t>
  </si>
  <si>
    <t>POIS.09.01.00-00-0099/16-00</t>
  </si>
  <si>
    <t>POIS.09.01.00-00-0100/16-00</t>
  </si>
  <si>
    <t>Rozwój zaplecza medycyny ratunkowej w Szpitalu Specjalistycznym im. Ludwika Rydygiera w Krakowie poprzez doposażenie Szpitalnego Oddziału Ratunkowego</t>
  </si>
  <si>
    <t xml:space="preserve">W ramach projektu realizowane będzie zadania związane z zakupem wyposażenia dla SOR: Analizator parametrów krytycznych Analizator z rozszerzonym spectrum badań - opcja kardio Respirator Kardiomonitory z centralą Aparat EKG Mobilny aparat do znieczulenia ogólnego Aparat RTG cyfrowy mobilny Aparat RTG cyfrowy stacjonarny z opcją fluoroskopii Przenośny aparat USG Videolaryngoskop Pulsoksymetr Bezkontaktowy iluminator naczyń Zestaw szyn próżniowych typu San Split Wózek leżący do transportu chorych Stolik zabiegowy Parawan mobilny </t>
  </si>
  <si>
    <t>POIS.09.01.00-00-0101/16-00</t>
  </si>
  <si>
    <t>POIS.09.01.00-00-0102/16-00</t>
  </si>
  <si>
    <t>Mazowiecka 13B</t>
  </si>
  <si>
    <t>POIS.09.01.00-00-0103/16-00</t>
  </si>
  <si>
    <t>POIS.09.01.00-00-0104/16-00</t>
  </si>
  <si>
    <t>Zakres inwestycji obejmuje zakup sprzętu w postaci: tromboelastromet 1 szt., kardiomonitor – 2 szt., system ogrzewania ciała pacjenta, fiberoskop – 2 szt., zestaw do artroskopii kończyny górnej, bronchofiberoskop z wymiennymi końcówkami roboczymi – 2 szt, aparat do oczyszczania ran z użyciem wody pod ciśnieniem, tor wizyjny wraz z zestawem endoskopów giętkich, USG śródoperacyjne do nieinwazyjnej diagnostyki urazów dróg moczowych i jamy brzusznej, aparat do kontrolowanego ochładzania i ogrzewania pacjenta, system monitorujący funkcje życiowe, mobilny aparat usg, bronchofiberoskop z wymiennymi końcówkami roboczymi.</t>
  </si>
  <si>
    <t>POIS.09.01.00-00-0105/16-00</t>
  </si>
  <si>
    <t>POIS.09.01.00-00-0106/16-00</t>
  </si>
  <si>
    <t>POIS.09.01.00-00-0107/16-00</t>
  </si>
  <si>
    <t>POIS.09.01.00-00-0108/16-00</t>
  </si>
  <si>
    <t>M. Curie-Skłodowskiej 24A</t>
  </si>
  <si>
    <t>POIS.09.01.00-00-0109/16-00</t>
  </si>
  <si>
    <t>POIS.09.01.00-00-0110/16-00</t>
  </si>
  <si>
    <t>LOTNICZE POGOTOWIE RATUNKOWE</t>
  </si>
  <si>
    <t>POIS.09.01.00-00-0111/16-00</t>
  </si>
  <si>
    <t>POIS.09.01.00-00-0113/16-00</t>
  </si>
  <si>
    <t>POIS.09.01.00-00-0114/16-00</t>
  </si>
  <si>
    <t>POIS.09.01.00-00-0115/16-00</t>
  </si>
  <si>
    <t>Roboty budowlane, doposażenie, budowa lądowiska. W ramach inwestycji zostaną zakupione: maszyna anestetyczna, respirator stacjonarny, kardiomonitor, centrala pielęgniarska, USG anestezjologiczne, respirator do wentylacji nieinwazyjnej z zestawem masek do wentylacji nieinwazyjnej i podstawą jezdną, wideolaryngoskop + zestaw(6) łyżek, zestaw do trudnych intubacji (monitor+5 sztuk endoskopów giętkich), endoskop do trudnych intubacji z zestawem końcówek wymiennych, wózek anestezjologiczny, stolik pod aparaturę medyczną, aparat do podgrzewania płynów infuzyjnych, aparat do szybkiego przetaczania płynów, podbierak-nosze, wózek do przewożenia chorych leżących, rolki do przekładania chorych, aparat EKG, deska ortopedyczna nadająca się do TK i RTG, pompa infuzyjna, reduktory do tlenu centralnego, zestaw do wkłucia doszpikowego, procesor, źródło światła , monitor+ wózek do gastroskopu i kolonoskopu, gastroskop, kolonoskop, cyfrowy aparat RTG, łóżka szpitalne na obszar wstępnej intensywnej terapii, łóżka szpitalne na obszar obserwacji.</t>
  </si>
  <si>
    <t>POIS.09.01.00-00-0117/16-00</t>
  </si>
  <si>
    <t>INSTYTUT "CENTRUM ZDROWIA MATKI POLKI" W ŁODZI</t>
  </si>
  <si>
    <t>Rzgowska 281</t>
  </si>
  <si>
    <t>POIS.09.01.00-00-0118/16-00</t>
  </si>
  <si>
    <t>POIS.09.01.00-00-0119/16-00</t>
  </si>
  <si>
    <t>POIS.09.01.00-00-0121/16-00</t>
  </si>
  <si>
    <t>gen. Augusta Emila Fieldorfa 2</t>
  </si>
  <si>
    <t>POIS.09.01.00-00-0122/16-00</t>
  </si>
  <si>
    <t>POIS.09.01.00-00-0123/16-00</t>
  </si>
  <si>
    <t>POIS.09.01.00-00-0124/16-00</t>
  </si>
  <si>
    <t>WOJEWÓDZKIE WIELOSPECJALISTYCZNE CENTRUM ONKOLOGII I TRAUMATOLOGII IM. M. KOPERNIKA W ŁODZI</t>
  </si>
  <si>
    <t>POIS.09.01.00-00-0125/16-00</t>
  </si>
  <si>
    <t>POIS.09.01.00-00-0126/16-00</t>
  </si>
  <si>
    <t>POIS.09.01.00-00-0127/16-00</t>
  </si>
  <si>
    <t>POIS.09.01.00-00-0128/16-00</t>
  </si>
  <si>
    <t>Bialska 104</t>
  </si>
  <si>
    <t>POIS.09.01.00-00-0131/16-00</t>
  </si>
  <si>
    <t>Utworzenie Szpitalnego Oddziału Ratunkowego wraz z doposażeniem w sprzęt medyczny na bazie istniejącej izby przyjęć oraz budowa lądowiska dla śmigłowców ratownictwa medycznego w SP ZOZ w Tomaszowie Lubelskim</t>
  </si>
  <si>
    <t>SAMODZIELNY PUBLICZNY ZESPÓŁ OPIEKI ZDROWOTNEJ W TOMASZOWIE LUBELSKIM</t>
  </si>
  <si>
    <t>Tomaszów Lubelski</t>
  </si>
  <si>
    <t>22-600</t>
  </si>
  <si>
    <t>Aleje Grunwaldzkie 1</t>
  </si>
  <si>
    <t xml:space="preserve">Zakres przedmiotowy projektu obejmuje: - utworzenie Szpitalnego Oddziału Ratunkowego poprzez adaptację istniejących pomieszczeń Izby przyjęć oraz dobudowę budynku - przebudowę garaży dla potrzeb pojazdów zespołu ratownictwa medycznego - budowę lądowiska dla śmigłowców dla SOR-u. </t>
  </si>
  <si>
    <t>POIS.09.01.00-00-0134/16-00</t>
  </si>
  <si>
    <t>POIS.09.01.00-00-0135/16-00</t>
  </si>
  <si>
    <t>POIS.09.01.00-00-0136/16-00</t>
  </si>
  <si>
    <t>POIS.09.01.00-00-0138/17-00</t>
  </si>
  <si>
    <t>UNIWERSYTECKI SZPITAL KLINICZNY IM. JANA MIKULICZA RADECKIEGO WE WROCŁAWIU</t>
  </si>
  <si>
    <t>POIS.09.01.00-00-0139/17-00</t>
  </si>
  <si>
    <t>POIS.09.01.00-00-0142/17-00</t>
  </si>
  <si>
    <t>Doposażenie w aparaturę i sprzęt medyczny Uniwersyteckiego Szpitala Dziecięcego w Lublinie, celem utworzenia w jednostce Centrum Urazowego dla dzieci.</t>
  </si>
  <si>
    <t>UNIWERSYTECKI SZPITAL DZIECIĘCY W LUBLINIE</t>
  </si>
  <si>
    <t>POIS.09.01.00-00-0143/17-00</t>
  </si>
  <si>
    <t>Przekształcenie Izby Przyjęć w Sztumie w Szpitalny Oddział Ratunkowy wraz z budową lądowiska dla helikopterów LPR</t>
  </si>
  <si>
    <t>"SZPITALE POLSKIE" SPÓŁKA AKCYJNA</t>
  </si>
  <si>
    <t>40-568</t>
  </si>
  <si>
    <t>Ligocka 103</t>
  </si>
  <si>
    <t>POIS.09.01.00-00-0144/17-00</t>
  </si>
  <si>
    <t>Poszerzenie bazy jednostek państwowego systemu ratownictwa medycznego w zakresie zabezpieczenia pacjentów urazowych poprzez utworzenie Centrum Urazowego dla dorosłych oraz Centrum Urazowego dla dzieci w SPSK Nr 1 im. prof. Tadeusza Sokołowskiego Pomorskiego Uniwersytetu Medycznego w Szczecinie.</t>
  </si>
  <si>
    <t>Projekt polega na utworzeniu Centrum Urazowego w SPSK-1 w Szczecinie. Zakres projektu obejmuje: 1. Przygotowanie dokumentacji projektowej dla planowanych robót budowlanych i prac adaptacyjnych. 2. Roboty budowlane i adaptacyjne. 3. Doposażenie Zakładu Diagnostyki Obrazowej i Radiologii Interwencyjnej. 4. Doposażenie Szpitalnego Oddziału Ratunkowego w części dla dorosłych. 5. Wyposażenie obszaru wstępnej intensywnej terapii SOR. 6. Wyposażenie SOR w części dla dzieci. 7. Doposażenie oddziału intensywnej terapii Centrum Leczenia Urazów Wielonarządowych. 8. Doposażenie oddziałów zabiegowych dla dorosłych i dzieci. 9. Promocja projektu.</t>
  </si>
  <si>
    <t>POIS.09.01.00-00-0146/17-00</t>
  </si>
  <si>
    <t xml:space="preserve">Budowa lądowiska sanitarnego dla śmigłowców ratunkowych i modernizacja pomieszczeń SOR wraz z zakupem sprzętu medycznego w celu zapewnienia pełnej funkcjonalności Szpitalnego Oddziału Ratunkowego w Nowym Szpitalu w Świebodzinie Sp. z o.o. </t>
  </si>
  <si>
    <t>NOWY SZPITAL W ŚWIEBODZINIE SPÓŁKA Z OGRANICZONĄ ODPOWIEDZIALNOŚCIĄ</t>
  </si>
  <si>
    <t>Młyńska 6</t>
  </si>
  <si>
    <t>POIS.09.01.00-00-0147/17-00</t>
  </si>
  <si>
    <t>Zakup wyposażenia na potrzeby Szpitalnego Oddziału Ratunkowego Zespołu Opieki Zdrowotnej w Wągrowcu</t>
  </si>
  <si>
    <t>ZESPÓŁ OPIEKI ZDROWOTNEJ W WAGROWCU</t>
  </si>
  <si>
    <t>Wągrowiec</t>
  </si>
  <si>
    <t>62-100</t>
  </si>
  <si>
    <t>Kościuszki 74</t>
  </si>
  <si>
    <t>W ramach projektu nabyty zostanie sprzęt medyczny, w tym: aparat do znieczulania ogólnego z respiratorem anestetycznym, aparat usg przyłóżkowy , kardiomonitor, kardiomonitor c.o., a także inny sprzęt medyczny oraz niemedyczny, wymagany dla SOR.</t>
  </si>
  <si>
    <t>POIS.09.01.00-00-0148/17-00</t>
  </si>
  <si>
    <t>Doposażenie Szpitalnego Oddziału Ratunkowego w Szpitalu Uniwersyteckim Nr 2 im. dr. Jana Biziela w Bydgoszczy</t>
  </si>
  <si>
    <t>Przedmiotem projektu jest wyłącznie doposażenie SOR w ilości 85 szt. różnego asortymentu wyrobów medycznych.</t>
  </si>
  <si>
    <t>POIS.09.01.00-00-0149/17-00</t>
  </si>
  <si>
    <t>Zakup sprzętu i aparatury medycznej SOR Wojewódzkiego Szpitala Zespolonego w Toruniu</t>
  </si>
  <si>
    <t>POIS.09.01.00-00-0150/17-00</t>
  </si>
  <si>
    <t>Doposażenie Klinicznego Szpitalnego Oddziału Ratunkowego 10 Wojskowego Szpitala Klinicznego z Polikliniką SP ZOZ w Bydgoszczy</t>
  </si>
  <si>
    <t>10 WOJSKOWY SZPITAL KLINICZNY Z POLIKLINIKĄ</t>
  </si>
  <si>
    <t>Powstańców Warszawy 5</t>
  </si>
  <si>
    <t>Doposażenie - zakup sprzętu i aparatury medycznej.</t>
  </si>
  <si>
    <t>POIS.09.01.00-00-0153/17-00</t>
  </si>
  <si>
    <t>ZAKUP SPRZĘTU MEDYCZNEGO Z UWZGLĘDNIENIEM STANOWISK WSTĘPNEJ INTENSYWNEJ TERAPII NA POTRZEBY SZPITALNEGO ODDZIAŁU RATUNKOWEGO W ZŁOTOWIE</t>
  </si>
  <si>
    <t>SZPITAL POWIATOWY IM. ALFREDA SOKOŁOWSKIEGO</t>
  </si>
  <si>
    <t>Szpitalna 28</t>
  </si>
  <si>
    <t xml:space="preserve">W ramach Projektu przewidziano następujące działania: 1.Przygotowanie analizy kosztów i korzyści. 2.Przygotowanie i przeprowadzenie procedury zamówienia zgodnie z Ustawą Prawo Zamówień Publicznych. 3.Podpisanie umów z wykonawcami przedmiotowego zamówienia oraz dostawa sprzętu medycznego. 4.Operacyjne wykorzystanie nowych środków trwałych jako tzw. etap operacyjny Projektu. </t>
  </si>
  <si>
    <t>POIS.09.01.00-00-0154/17-00</t>
  </si>
  <si>
    <t>Poprawa Funkcjonowania systemu ratownictwa medycznego na terenie powiatu tarnogórskiego poprzez przebudowę i doposażenie SOR Wielospecjalistycznego Szpitala Powiatowego w Tarnowskich Górach oraz budowę lądowiska</t>
  </si>
  <si>
    <t>WIELOSPECJALISTYCZNY SZPITAL POWIATOWY SPÓŁKA AKCYJNA</t>
  </si>
  <si>
    <t>Tarnowskie Góry</t>
  </si>
  <si>
    <t>42-612</t>
  </si>
  <si>
    <t>Pyskowicka 47-51</t>
  </si>
  <si>
    <t>POIS.09.01.00-00-0155/17-00</t>
  </si>
  <si>
    <t>Budowa infrastruktury towarzyszącej SOR oraz zakup sprzetu medycznego w celu zapewnienia pełnej funkcjonalności Szpitalnego Oddziału Ratunkowego w Wojewódzkim Szpitalu Zespolonym w Lesznie</t>
  </si>
  <si>
    <t>WOJEWÓDZKI SZPITAL ZESPOLONY W LESZNIE</t>
  </si>
  <si>
    <t>Jana Kiepury 45</t>
  </si>
  <si>
    <t>Wzmocnienie infrastruktury, a także podniesienie jakości i dostępności do usług medycznych w Wojewódzkim Szpitalu Zespolonym w Lesznie w zakresie ratownictwa medycznego.</t>
  </si>
  <si>
    <t>POIS.09.01.00-00-0156/17-00</t>
  </si>
  <si>
    <t>Doposażanie sprzętowe Szpitalnego Oddziału Ratunkowego w Wojewódzkim Szpitalu Zespolonym w Elblągu</t>
  </si>
  <si>
    <t>WOJEWÓDZKI SZPITAL ZESPOLONY W ELBLĄGU</t>
  </si>
  <si>
    <t>POIS.09.01.00-00-0157/17-00</t>
  </si>
  <si>
    <t xml:space="preserve">Przebudowa i doposażenie SOR w SPZOZ w Hajnówce celem zapewnienia najwyższej jakości opieki medycznej </t>
  </si>
  <si>
    <t>SAMODZIELNY PUBLICZNY ZAKŁAD OPIEKI ZDROWOTNEJ W HAJNÓWCE</t>
  </si>
  <si>
    <t>Doc. Adama Dowgirda 9</t>
  </si>
  <si>
    <t>Celem projektu postawionym przez SPZOZ w Hajnówce jest poprawa warunków opieki zdrowotnej w SOR w S ZOZ w Hajnówce. Cel ten zostanie osiągnięty dzięki realizacji celów działania tj.: przebudowa pomieszczeń na SOR, zakup sprzętu medycznego na SOR, reorganizacja obszarów na SOR.</t>
  </si>
  <si>
    <t>POIS.09.01.00-00-0158/17-00</t>
  </si>
  <si>
    <t xml:space="preserve">Poprawa jakości świadczeń opieki zdrowotnej w Szpitalnym Oddziale Ratunkowym Mazowieckiego Szpitala Wojewódzkiego w Siedlcach Sp. z o.o. </t>
  </si>
  <si>
    <t>MAZOWIECKI SZPITAL WOJEWÓDZKI W SIEDLCACH SPÓŁKA Z OGRANICZONĄ ODPOWIEDZIALNOŚCIĄ</t>
  </si>
  <si>
    <t>Celem projektu jest poprawa jakości świadczeń medycznych realizowanych przez SOR MSW w Siedlcach poprzez zakup nowoczesnego, energooszczędnego sprzętu i wyposażenia do przebudowywanego Oddziału.</t>
  </si>
  <si>
    <t>POIS.09.01.00-00-0159/17-00</t>
  </si>
  <si>
    <t>Poprawa efektywności systemu ratownictwa medycznego w powiecie bartoszyckim poprzez modernizację i doposażenie SOR Szpitala Powiatowego w Bartoszycach</t>
  </si>
  <si>
    <t>SZPITAL POWIATOWY IM. JANA PAWŁA II W BARTOSZYCACH</t>
  </si>
  <si>
    <t>Bartoszyce</t>
  </si>
  <si>
    <t>11-200</t>
  </si>
  <si>
    <t>Kardynała Wyszyńskiego 11</t>
  </si>
  <si>
    <t xml:space="preserve">Głównym celem projektu jest poprawa dostępności i efektywności funkcjonowania infrastruktury SOR w powiecie bartoszyckim co będzie możliwe poprzez realizację zakresu rzeczowo finansowego obejmującego następujące obszary: 1. Modernizacja SOR. 2. Zakup aparatury/sprzętu medycznego oraz wyposażenia SOR. </t>
  </si>
  <si>
    <t>POIS.09.01.00-00-0160/17-00</t>
  </si>
  <si>
    <t>Modernizacja SOR SP ZOZ w Parczewie w celu zagwarantowania bezpieczeństwa mieszkańców powiatu parczewskiego - uzupełnienie wyposażenia w celu bezawaryjnego funkcjonowania Oddziału</t>
  </si>
  <si>
    <t>Przedmiotem projektu jest uzupełnienie doposażenia, dzięki czemu będzie możliwa kompleksowa jakość świadczonych usług medycznych w zakresie ratownictwa medycznego. Zakupiony zostanie: Wózek do transportu endoskopów, Insuflator endoskopowy CO2, Myjnia endoskopowa, Laparoskop, Diatermia, Wiertarka, Analizator parametrów krytycznych.</t>
  </si>
  <si>
    <t>POIS.09.01.00-00-0163/17-00</t>
  </si>
  <si>
    <t>Poprawa dostępności i jakości świadczeń zdrowotnych poprzez unowocześnienie SOR w SP ZZOZ w Przasnyszu</t>
  </si>
  <si>
    <t>SAMODZIELNY PUBLICZNY ZESPÓŁ ZAKŁADÓW OPIEKI ZDROWOTNEJ W PRZASNYSZU</t>
  </si>
  <si>
    <t>Sadowa 9</t>
  </si>
  <si>
    <t xml:space="preserve">Zakres inwestycji I. Dokumentacja aplikacyjna (studium wykonalności) II. Dokumentacja techniczna wraz z kosztorysami III. Roboty budowlano-montażowe w obrębie SOR IV. Zakup wyposażenia dla potrzeb funkcjonowania SOR </t>
  </si>
  <si>
    <t>POIS.09.01.00-00-0164/17-00</t>
  </si>
  <si>
    <t>Modernizacja i rozbudowa szpitalnego oddziału ratunkowego celem rozwoju systemu ratownictwa medycznego w powiecie staszowskim</t>
  </si>
  <si>
    <t>SAMODZIELNY PUBLICZNY ZESPÓŁ ZAKŁADÓW OPIEKI ZDROWOTNEJ W STASZOWIE</t>
  </si>
  <si>
    <t>11 Listopada 78</t>
  </si>
  <si>
    <t>POIS.09.01.00-00-0165/17-00</t>
  </si>
  <si>
    <t>Poprawa funkcjonowania systemu ratownictwa medycznego Wojewódzkiego Szpitala Zespolonego im. Stanisława Rybickiego w Skierniewicach</t>
  </si>
  <si>
    <t>WOJEWÓDZKI SZPITAL ZESPOLONY IM. STANISŁAWA RYBICKIEGO W SKIERNIEWICACH</t>
  </si>
  <si>
    <t>Skierniewice</t>
  </si>
  <si>
    <t>96-100</t>
  </si>
  <si>
    <t>dr. Stanisława Rybickiego 1</t>
  </si>
  <si>
    <t>Doposażenie w aparaturę i sprzęt medyczny.</t>
  </si>
  <si>
    <t>POIS.09.01.00-00-0166/17-00</t>
  </si>
  <si>
    <t>Zakup specjalistycznej aparatury ratującej życie na potrzeby SOR przy PCZ w Kartuzach</t>
  </si>
  <si>
    <t>POWIATOWE CENTRUM ZDROWIA SP. Z O.O W KARTUZACH</t>
  </si>
  <si>
    <t>Kartuzy</t>
  </si>
  <si>
    <t>83-300</t>
  </si>
  <si>
    <t>Floriana Ceynowy 7</t>
  </si>
  <si>
    <t>POIS.09.01.00-00-0167/17-00</t>
  </si>
  <si>
    <t>Doposażenie Szpitalnego Oddziału Ratunkowego przy Wojewódzkim Szpitalu Specjalistycznym w Legnicy</t>
  </si>
  <si>
    <t>WOJEWÓDZKI SZPITAL SPECJALISTYCZNY W LEGNICY</t>
  </si>
  <si>
    <t>Jarosława Iwaszkiewicza 9</t>
  </si>
  <si>
    <t>POIS.09.01.00-00-0168/17-00</t>
  </si>
  <si>
    <t>Inwestycja w SOR SKDJ w Warszawie w celu wzmocnienia efektywności działania systemu PRM w województwie mazowieckim</t>
  </si>
  <si>
    <t>POIS.09.01.00-00-0169/17-00</t>
  </si>
  <si>
    <t>Wyposażenie SOR w SP ZOZ w Łukowie istotnym elementem poprawy działania systemu ratownictwa medycznego w Powiecie Łukowskim</t>
  </si>
  <si>
    <t>SAMODZIELNY PUBLICZNY ZAKŁAD OPIEKI ZDROWOTNEJ W ŁUKOWIE</t>
  </si>
  <si>
    <t>Łuków</t>
  </si>
  <si>
    <t>21-400</t>
  </si>
  <si>
    <t>Doktora Andrzeja Rogalińskiego 3</t>
  </si>
  <si>
    <t>Inwestycja obejmuje zakup aparatury medycznej, sprzętu i wyposażenia na potrzeby SOR.</t>
  </si>
  <si>
    <t>POIS.09.01.00-00-0170/17-00</t>
  </si>
  <si>
    <t>Budowa całodobowego lądowiska dla śmigłowców ratunkowych LPR wraz z infrastrukturą oraz doposażeniem SOR-u dla SP ZOZ Szpitala Powiatowego im. E. Biernackiego w Opocznie.</t>
  </si>
  <si>
    <t>SAMODZIELNY PUBLICZNY ZAKŁAD OPIEKI ZDROWOTNEJ SZPITAL POWIATOWY IM. EDMUNDA BIERNACKIEGO W OPOCZNIE</t>
  </si>
  <si>
    <t>Opoczno</t>
  </si>
  <si>
    <t>26-300</t>
  </si>
  <si>
    <t>Partyzantów 30</t>
  </si>
  <si>
    <t>Przedmiotem projektu jest budowa całodobowego lądowiska dla śmigłowców ratunkowych LPR wraz z infrastrukturą oraz doposażeniem SOR-u. Planowane do budowy w ramach projektu lądowisko będzie naziemne.</t>
  </si>
  <si>
    <t>POIS.09.01.00-00-0171/17-00</t>
  </si>
  <si>
    <t>Rozbudowa i doposażenie Szpitalnego Oddziału Ratunkowego Szpitala Specjalistycznego w Kościerzynie w celu poprawy bezpieczeństwa zdrowotnego na obszarze powiatu kościerskiego i powiatów ościennych</t>
  </si>
  <si>
    <t>SZPITAL SPECJALISTYCZNY W KOŚCIERZYNIE SPÓŁKA Z OGRANICZONĄ ODPOWIEDZIALNOŚCIĄ</t>
  </si>
  <si>
    <t>Alojzego Piechowskiego 36</t>
  </si>
  <si>
    <t>POIS.09.01.00-00-0173/17-00</t>
  </si>
  <si>
    <t xml:space="preserve">Wsparcie SOR w Zespole Opieki Zdrowotnej w Oświęcimiu przez doposażenie w sprzęt i aparaturę medyczną oraz wymianę oświetlenia na energooszczędne </t>
  </si>
  <si>
    <t>ZESPÓŁ OPIEKI ZDROWOTNEJ W OŚWIĘCIMIU</t>
  </si>
  <si>
    <t>Wysokie Brzegi 4</t>
  </si>
  <si>
    <t>Zakup sprzętu i aparatury medycznej, zakup wyposażenia, wymiana oświetlenia na energooszczędne.</t>
  </si>
  <si>
    <t>POIS.09.01.00-00-0174/17-00</t>
  </si>
  <si>
    <t>Poprawa efektywności systemu ratownictwa medycznego w powiecie ostrowskim poprzez przebudowę i doposażenie SOR</t>
  </si>
  <si>
    <t>SAMODZIELNY PUBLICZNY ZESPÓŁ ZAKŁADÓW OPIEKI ZDROWOTNEJ W OSTROWI MAZOWIECKIEJ</t>
  </si>
  <si>
    <t>Ostrów Mazowiecka</t>
  </si>
  <si>
    <t>07-300</t>
  </si>
  <si>
    <t>Stanisława Duboisa 68</t>
  </si>
  <si>
    <t xml:space="preserve">1) Roboty budowlane w istniejącym SOR dla adaptacji pomieszczeń dla potrzeb instalacji nowego wyposażenia medycznego oraz w celu zwiększenia ilości stanowisk intensywnej terapii 2) Dostawa aparatury/sprzętu medycznego i wyposażenia dla dostosowania SOR do obowiązujących przepisów </t>
  </si>
  <si>
    <t>POIS.09.01.00-00-0177/17-00</t>
  </si>
  <si>
    <t>Przebudowa i rozbudowa Szpitalnego Oddziału Ratunkowego z wyposażeniem i zakupem aparatury medycznej w Wojewódzkim Szpitalu Specjalistycznym im. Marii Skłodowskiej-Curie w Zgierzu</t>
  </si>
  <si>
    <t>WOJEWÓDZKI SZPITAL SPECJALISTYCZNY IM. MARII SKŁODOWSKIEJ-CURIE W ZGIERZU</t>
  </si>
  <si>
    <t>Parzęczewska 35</t>
  </si>
  <si>
    <t>POIS.09.01.00-00-0178/17-00</t>
  </si>
  <si>
    <t>Modernizacja pomieszczeń oraz zakup sprzętu i aparatury medycznej niezbędnych do prawidłowego funkcjonowania Szpitalnego Oddziału Ratunkowego w Szpitalu Powiatowym w Chrzanowie</t>
  </si>
  <si>
    <t>SAMODZIELNY PUBLICZNY ZAKŁAD OPIEKI ZDROWOTNEJ SZPITAL POWIATOWY W CHRZANOWIE</t>
  </si>
  <si>
    <t>Topolowa 16</t>
  </si>
  <si>
    <t>POIS.09.01.00-00-0179/17-00</t>
  </si>
  <si>
    <t>Zakup nowoczesnej aparatury medycznej dla Szpitalnego Oddziału Ratunkowego w Wejherowie</t>
  </si>
  <si>
    <t>SZPITALE POMORSKIE SPÓŁKA Z OGRANICZONĄ ODPOWIEDZIALNOSCIĄ</t>
  </si>
  <si>
    <t>Gdynia</t>
  </si>
  <si>
    <t>81-519</t>
  </si>
  <si>
    <t>Powstania Styczniowego 1</t>
  </si>
  <si>
    <t>POIS.09.01.00-00-0181/17-00</t>
  </si>
  <si>
    <t>Podniesienie dostępności do świadczeń zdrowotnych poprzez rozbudowę, remont i wyposażenie SOR wraz z budową drogi wewnętrznej do lądowiska w Kutnowskim Szpitalu Samorządowym Sp. z o.o.</t>
  </si>
  <si>
    <t>KUTNOWSKI SZPITAL SAMORZĄDOWY SP. Z O.O.</t>
  </si>
  <si>
    <t>Kutno</t>
  </si>
  <si>
    <t>99-300</t>
  </si>
  <si>
    <t>Kościuszki 52</t>
  </si>
  <si>
    <t>POIS.09.01.00-00-0184/17-00</t>
  </si>
  <si>
    <t>Przebudowa SOR Szpitala Specjalistycznego w Pile wraz z podjazdem dla karetek oraz doposażeniem w sprzęt medyczny z uwzględnieniem stanowisk do wstępnej intensywnej terapii</t>
  </si>
  <si>
    <t>SZPITAL SPECJALISTYCZNY W PILE IM. STANISŁAWA STASZICA</t>
  </si>
  <si>
    <t>Ludwika Rydygiera 1</t>
  </si>
  <si>
    <t>POIS.09.01.00-00-0185/17-00</t>
  </si>
  <si>
    <t>Doposażenie w sprzęt medyczny oraz infrastrukturę informatyczną ze szczególnym uwzględnieniem obszaru stanowisk wstępnej intensywnej terapii Szpitalnego Oddziału Ratunkowego Szpitala Specjalistycznego im. S. Żeromskiego w Krakowie</t>
  </si>
  <si>
    <t>SZPITAL SPECJALISTYCZNY IM. STEFANA ŻEROMSKIEGO SAMODZIELNY PUBLICZNY ZAKŁAD OPIEKI ZDROWOTNEJ W KRAKOWIE</t>
  </si>
  <si>
    <t>Przedmiotem projektu jest realizacja następujących działań: - zakup niezbędnej aparatury medycznej wykorzystywanej na SOR, - zakup niezbędnego sprzętu IT, - realizacja działań informacyjno-promocyjnych.</t>
  </si>
  <si>
    <t>POIS.09.01.00-00-0187/17-00</t>
  </si>
  <si>
    <t xml:space="preserve">Doposażenie SOR w celu poprawy oferowanych usług medycznych na rzecz mieszkańców powiatu brzezińskiego i łódzkiego wschodniego w Powiatowym Centrum Zdrowia w Brzezinach Sp. z o.o. </t>
  </si>
  <si>
    <t>POWIATOWE CENTRUM ZDROWIA W BRZEZINACH SPÓŁKA Z OGRANICZONĄ ODPOWIEDZIALNOŚCIĄ</t>
  </si>
  <si>
    <t>Brzeziny</t>
  </si>
  <si>
    <t>95-060</t>
  </si>
  <si>
    <t>Marii Skłodowskiej-Curie 6</t>
  </si>
  <si>
    <t>Przedmiotem projektu jest doposażenie SOR w celu poprawy oferowanych usług medycznych na rzecz mieszkańców powiatu brzezińskiego i łódzkiego wschodniego w Powiatowym Centrum Zdrowia w Brzezinach.</t>
  </si>
  <si>
    <t>POIS.09.01.00-00-0188/17-00</t>
  </si>
  <si>
    <t>Doposażenie Szpitalnego Oddziału Ratunkowego Samodzielnego Publicznego Zakładu Opieki Zdrowotnej w Łęcznej</t>
  </si>
  <si>
    <t>SAMODZIELNY PUBLICZNY ZAKŁAD OPIEKI ZDROWOTNEJ W ŁĘCZNEJ</t>
  </si>
  <si>
    <t>Łęczna</t>
  </si>
  <si>
    <t>21-010</t>
  </si>
  <si>
    <t>Krasnystawska 52</t>
  </si>
  <si>
    <t>POIS.09.01.00-00-0191/17-00</t>
  </si>
  <si>
    <t xml:space="preserve">Poprawa funkcjonowania Szpitalnego Oddziału Ratunkowego WS - SP ZOZ w Zgorzelcu poprzez jego rozbudowę. </t>
  </si>
  <si>
    <t>Działania inwestycyjne podejmowane w projekcie polegać będą na rozbudowie istniejącego SOR o 276 m2.</t>
  </si>
  <si>
    <t>POIS.09.01.00-00-0192/17-00</t>
  </si>
  <si>
    <t>Remont i doposażenie Szpitalnego Oddziału Ratunkowego w Szpitalu Powiatowym im. Dr Tytusa Chałubińskiego w Zakopanem wraz z modernizacją lądowiska dla śmigłowców</t>
  </si>
  <si>
    <t>SZPITAL POWIATOWY IM. DR TYTUSA CHAŁUBIŃSKIEGO W ZAKOPANEM</t>
  </si>
  <si>
    <t>Zakopane</t>
  </si>
  <si>
    <t>34-500</t>
  </si>
  <si>
    <t>Kamieniec 10</t>
  </si>
  <si>
    <t>Remont pomieszczeń SOR, modernizacja lądowiska dla śmigłowców, zakup sprzętu medycznego, aparatury diagnostycznej i wyposażenia.</t>
  </si>
  <si>
    <t>POIS.09.01.00-00-0193/17-00</t>
  </si>
  <si>
    <t xml:space="preserve">Budowa lądowiska dla śmigłowców ratunkowych na terenie Samodzielnego Publicznego Zespołu Opieki Zdrowotnej w Leżajsku wraz z dostosowaniem i doposażeniem Szpitalnego Oddziału Ratunkowego </t>
  </si>
  <si>
    <t>SAMODZIELNY PUBLICZNY ZESPÓŁ OPIEKI ZDROWOTNEJ W LEŻAJSKU</t>
  </si>
  <si>
    <t>Leżajsk</t>
  </si>
  <si>
    <t>37-300</t>
  </si>
  <si>
    <t>Leśna 22</t>
  </si>
  <si>
    <t>POIS.09.01.00-00-0195/17-00</t>
  </si>
  <si>
    <t>Przystosowanie pomieszczeń szpitalnych SOR wraz z wyposażeniem w Szpitalu Św. Wincentego a Paulo</t>
  </si>
  <si>
    <t>SZPITALE POMORSKIE SPÓŁKA Z OGRANICZONĄ ODPOWIEDZIALNOŚCIĄ</t>
  </si>
  <si>
    <t>POIS.09.01.00-00-0196/17-00</t>
  </si>
  <si>
    <t>Poprawa jakości i dostępności świadczonych usług medycznych w ramach Szpitalnego Oddziału Ratunkowego Szpitala Wojewódzkiego im. dr. Ludwika Rydygiera w Suwałkach</t>
  </si>
  <si>
    <t>SZPITAL WOJEWÓDZKI IM. DR. LUDWIKA RYDYGIERA W SUWAŁKACH</t>
  </si>
  <si>
    <t>Szpitalna 60</t>
  </si>
  <si>
    <t>POIS.09.01.00-00-0199/17-00</t>
  </si>
  <si>
    <t xml:space="preserve">Zakup sprzętu dla Szpitalnego Oddziału Ratunkowego Regionalnego Szpitala Specjalistycznego im. dr. Wł. Biegańskiego w Grudziądzu </t>
  </si>
  <si>
    <t>REGIONALNY SZPITAL SPECJALISTYCZNY IM. DR WŁADYSŁAWA BIEGAŃSKIEGO W GRUDZIĄDZU</t>
  </si>
  <si>
    <t>dr. Ludwika Rydygiera 15</t>
  </si>
  <si>
    <t>POIS.09.01.00-00-0200/17-00</t>
  </si>
  <si>
    <t>Doposażenie Szpitalnego Oddziału Ratunkowego SPZOZ w Świdnicy, ze szczególnym uwzględnieniem stanowisk wstępnej intensywnej terapii.</t>
  </si>
  <si>
    <t xml:space="preserve">W ramach projektu Wnioskodawca doposaży Szpitalny Oddział Ratunkowy w aparaturę medyczną, sprzęt i wyposażenie medycznego. </t>
  </si>
  <si>
    <t>POIS.09.01.00-00-0201/17-00</t>
  </si>
  <si>
    <t>Modernizacja i doposażenie Szpitalnego Oddziału Ratunkowego Samodzielnego Publicznego Zakładu Opieki Zdrowotnej w Puławach</t>
  </si>
  <si>
    <t>SAMODZIELNY PUBLICZNY ZAKŁAD OPIEKI ZDROWOTNEJ W PUŁAWACH</t>
  </si>
  <si>
    <t>Puławy</t>
  </si>
  <si>
    <t>24-100</t>
  </si>
  <si>
    <t>gen. Bema 1</t>
  </si>
  <si>
    <t>POIS.09.01.00-00-0202/17-00</t>
  </si>
  <si>
    <t>Doposażenie Szpitalnego Oddziału Ratunkowego w Szpitalu Wojewódzkim w Poznaniu w sprzęt i aparaturę medyczną</t>
  </si>
  <si>
    <t>Juraszów 7</t>
  </si>
  <si>
    <t>POIS.09.01.00-00-0203/17-00</t>
  </si>
  <si>
    <t>Modernizacja Szpitalnego Oddziału Ratunkowego Pabianickiego Centrum Medycznego w Pabianicach wraz z budową lądowiska</t>
  </si>
  <si>
    <t>PABIANICKIE CENTRUM MEDYCZNE SP. Z O.O.</t>
  </si>
  <si>
    <t>Pabianice</t>
  </si>
  <si>
    <t>95-200</t>
  </si>
  <si>
    <t>Jana Pawła II 68</t>
  </si>
  <si>
    <t>POIS.09.01.00-00-0204/17-00</t>
  </si>
  <si>
    <t>Poprawa jakości świadczeń zdrowotnych poprzez doposażenie Szpitalnego Oddziału Ratunkowego Szpitala Powiatowego w Zawierciu</t>
  </si>
  <si>
    <t>SZPITAL POWIATOWY W ZAWIERCIU</t>
  </si>
  <si>
    <t>Miodowa 14</t>
  </si>
  <si>
    <t>POIS.09.01.00-00-0205/17-00</t>
  </si>
  <si>
    <t>Remont estakady dojazdowej wraz z osłoniętym podjazdem dla karetek oraz doposażenie Szpitalnego Oddziału Ratunkowego Wojewódzkiego Szpitala Zespolonego w Koninie</t>
  </si>
  <si>
    <t>WOJEWÓDZKI SZPITAL ZESPOLONY W KONINIE</t>
  </si>
  <si>
    <t>Szpitalna 45</t>
  </si>
  <si>
    <t>Zakup sprzętu i remont estakady wraz z podjazdem dla karetek.</t>
  </si>
  <si>
    <t>POIS.09.01.00-00-0206/17-00</t>
  </si>
  <si>
    <t>Poprawa efektywności systemu ratownictwa w powiecie nowodworskim poprzez rozbudowę i doposażenie SOR Nowodworskiego Centrum Medycznego</t>
  </si>
  <si>
    <t>NOWODWORSKIE CENTRUM MEDYCZNE W NOWYM DWORZE MAZOWIECKIM</t>
  </si>
  <si>
    <t>Nowy Dwór Mazowiecki</t>
  </si>
  <si>
    <t>05-100</t>
  </si>
  <si>
    <t>Miodowa 2</t>
  </si>
  <si>
    <t>POIS.09.01.00-00-0207/17-00</t>
  </si>
  <si>
    <t>Budowa lądowiska dla śmigłowców ratunkowych dla potrzeb ZOZ w Skarżysku-Kamiennej oraz doposażenie Szpitalnego Oddziału Ratunkowego w sprzęt medyczny</t>
  </si>
  <si>
    <t>ZESPÓŁ OPIEKI ZDROWOTNEJ W SKARŻYSKU-KAMIENNEJ SZPITAL POWIATOWY IM. MARII SKŁODOWSKIEJ-CURIE</t>
  </si>
  <si>
    <t>Skarżysko-Kamienna</t>
  </si>
  <si>
    <t>26-110</t>
  </si>
  <si>
    <t>Szpitalna 1</t>
  </si>
  <si>
    <t>POIS.09.01.00-00-0208/17-00</t>
  </si>
  <si>
    <t>Podniesienie jakości usług zdrowotnych oraz zwiększenie dostępu do usług medycznych w Wojewódzkim Szpitalu Specjalistycznym im. błogosławionego księdza Jerzego Popiełuszki we Włocławku – wyposażenie SOR</t>
  </si>
  <si>
    <t>WOJEWÓDZKI SZPITAL SPECJALISTYCZNY IM. BŁOGOSŁAWIONEGO KSIĘDZA JERZEGO POPIEŁUSZKI WE WŁOCŁAWKU</t>
  </si>
  <si>
    <t>Wieniecka 49</t>
  </si>
  <si>
    <t>POIS.09.01.00-00-0209/17-00</t>
  </si>
  <si>
    <t>Zwiększenie skuteczności udzielania świadczeń ratowniczych poprzez podniesienie ich jakości oraz poprawę dostępności i funkcjonalności Szpitalnego Oddziału Ratunkowego w Zespole Opieki Zdrowotnej w Końskich</t>
  </si>
  <si>
    <t>ZESPÓŁ OPIEKI ZDROWOTNEJ W KOŃSKICH</t>
  </si>
  <si>
    <t>Końskie</t>
  </si>
  <si>
    <t>26-200</t>
  </si>
  <si>
    <t>POIS.09.01.00-00-0210/17-00</t>
  </si>
  <si>
    <t>Planowane działania będą polegały na zakupie nowoczesnego sprzętu i aparatury do przebudowanego SOR, w tym stacjonarnego cyfrowego aparatu RTG z wyposażeniem.</t>
  </si>
  <si>
    <t>POIS.09.01.00-00-0211/17-00</t>
  </si>
  <si>
    <t>POIS.09.01.00-00-0212/17-00</t>
  </si>
  <si>
    <t>DOPOSAŻENIE SZPITALNEGO ODDZIAŁU RATUNKOWEGO SZPITALA WOJEWÓDZKIEGO W BIELSKU – BIAŁEJ W CELU POPRAWY WARUNKÓW UDZIELANIA ŚWIADCZEŃ MEDYCZNYCH W STANACH ZAGROŻENIA ZDROWIA I ŻYCIA</t>
  </si>
  <si>
    <t>POIS.09.01.00-00-0213/17-00</t>
  </si>
  <si>
    <t>Modernizacja i doposażenie Szpitalnego Oddziału Ratunkowego w Zespole Zakładów Opieki Zdrowotnej w Cieszynie</t>
  </si>
  <si>
    <t>POIS.09.01.00-00-0214/17-00</t>
  </si>
  <si>
    <t>Remont i doposażenie Szpitalnego Oddziału Ratunkowego ZZOZ w Ostrowie Wielkopolskim</t>
  </si>
  <si>
    <t>POIS.09.01.00-00-0215/17-00</t>
  </si>
  <si>
    <t xml:space="preserve">Poprawa jakości świadczonych usług i bezpieczeństwa pacjentów poprzez zakup wyrobów medycznych oraz wyposażenia do Szpitalnego Oddziału Ratunkowego w Szpitalu Wojewódzkim w Koszalinie im. Mikołaja Kopernika </t>
  </si>
  <si>
    <t>SZPITAL WOJEWÓDZKI W KOSZALINIE IM. MIKOŁAJA KOPERNIKA</t>
  </si>
  <si>
    <t>Tytusa Chałubińskiego 7</t>
  </si>
  <si>
    <t>POIS.09.01.00-00-0216/17-00</t>
  </si>
  <si>
    <t>Budowa i wyposażenie pawilonu Szpitalnego Oddziału Ratunkowego w Ostrowcu Świętokrzyskim w celu poprawy funkcjonowania systemu ratownictwa medycznego</t>
  </si>
  <si>
    <t>ZESPÓŁ OPIEKI ZDROWOTNEJ W OSTROWCU ŚWIĘTOKRZYSKIM</t>
  </si>
  <si>
    <t>Ostrowiec Świętokrzyski</t>
  </si>
  <si>
    <t>27-400</t>
  </si>
  <si>
    <t>Karola Szymanowskiego 11</t>
  </si>
  <si>
    <t>Dobudowa jednokondygnacyjnego segmentu D, doposażenie Oddziału w niezbędny sprzęt medyczny.</t>
  </si>
  <si>
    <t>POIS.09.01.00-00-0217/17-00</t>
  </si>
  <si>
    <t>Zakup specjalistycznego sprzętu medycznego dla Szpitalnego Oddziału Ratunkowego w Wielospecjalistycznym Szpitalu Wojewódzkim w Gorzowie Wlkp. Sp. z o. o.</t>
  </si>
  <si>
    <t>WIELOSPECJALISTYCZNY SZPITAL WOJEWÓDZKI W GORZOWIE WLKP. SPÓŁKA Z OGRANICZONĄ ODPOWIEDZIALNOŚCIĄ</t>
  </si>
  <si>
    <t>POIS.09.01.00-00-0218/17-00</t>
  </si>
  <si>
    <t>Wzrost bezpieczeństwa pacjentów przebywających w Szpitalnym Oddziale Ratunkowym Szpitala w Szczecinku poprzez modernizację sprzętu”</t>
  </si>
  <si>
    <t>SZPITAL W SZCZECINKU SP. Z O.O.</t>
  </si>
  <si>
    <t>Szczecinek</t>
  </si>
  <si>
    <t>78-400</t>
  </si>
  <si>
    <t>Kościuszki 38</t>
  </si>
  <si>
    <t>POIS.09.01.00-00-0219/17-00</t>
  </si>
  <si>
    <t>Poprawa bezpieczeństwa leczenia pacjentów w SOR w Sulęcinie poprzez zakup nowoczesnego sprzętu i aparatury medycznej</t>
  </si>
  <si>
    <t>SAMODZIELNY PUBLICZNY ZAKŁAD OPIEKI ZDROWOTNEJ W SULĘCINIE</t>
  </si>
  <si>
    <t>Sulęcin</t>
  </si>
  <si>
    <t>69-200</t>
  </si>
  <si>
    <t>Wincentego Witosa 7</t>
  </si>
  <si>
    <t>Przedmiotem projektu jest doposażenie Szpitalnego Oddziału Ratunkowego SP ZOZ w Sulęcinie w 36 szt. nowoczesnego sprzętu ratującego życie i monitorującego funkcje życiowe, poprawiającego szybkość i skuteczność diagnostyki osób rannych, zapewniające odpowiedni cykl wymiany zużytych urządzeń medycznych.</t>
  </si>
  <si>
    <t>POIS.09.01.00-00-0222/17-00</t>
  </si>
  <si>
    <t>Podniesienie jakości świadczonych usług medycznych w systemie ratownictwa medycznego poprzez doposażenie oraz wdrożenie oprogramowania dla SOR w WSzS w Białej Podlaskiej</t>
  </si>
  <si>
    <t>Zakup sprzętu medycznego i informatycznego. W projekcie planowana jest również realizacja działań informacyjno-promocyjnych oraz Zarządzanie projektem.</t>
  </si>
  <si>
    <t>POIS.09.01.00-00-0223/17-00</t>
  </si>
  <si>
    <t xml:space="preserve">Modernizacja i rozbudowa SOR wraz z zakupem wyposażenia i budową lądowiska </t>
  </si>
  <si>
    <t>SZPITAL POMNIK CHRZTU POLSKI</t>
  </si>
  <si>
    <t>Gniezno</t>
  </si>
  <si>
    <t>62-200</t>
  </si>
  <si>
    <t>św. Jana 9</t>
  </si>
  <si>
    <t>Zakres rzeczowy projektu obejmuje: remont wraz z rozbudową Szpitalnego Oddziału Ratunkowego Szpitala w Gnieźnie oraz roboty budowlane związane z budową lądowiska dla śmigłowców sanitarnych oraz zakup aparatury medycznej.</t>
  </si>
  <si>
    <t>POIS.09.01.00-00-0225/17-00</t>
  </si>
  <si>
    <t>Poprawa funkcjonowania infrastruktury systemu ratownictwa medycznego w powiecie gorlickim poprzez doposażenie Szpitalnego Oddziału Ratunkowego Szpitala Specjalistycznego im. H. Klimontowicza w Gorlicach</t>
  </si>
  <si>
    <t>SZPITAL SPECJALISTYCZNY IM. HENRYKA KLIMONTOWICZA W GORLICACH</t>
  </si>
  <si>
    <t>W ramach projektu zostanie zakupiony sprzęt w celu doposażenia SOR-u oraz wymiany go na nowocześniejszy i wyposażony w najnowocześniejsze rozwiązania technologiczne.</t>
  </si>
  <si>
    <t>POIS.09.01.00-00-0226/17-00</t>
  </si>
  <si>
    <t>Doposażenie w sprzęt medyczny Szpitalnego Oddziału Ratunkowego SPS ZOZ w Lęborku, mające na celu poprawę jakości i efektywności systemu ratownictwa medycznego w powiecie lęborskim</t>
  </si>
  <si>
    <t>SAMODZIELNY PUBLICZNY SPECJALISTYCZNY ZAKŁAD OPIEKI ZDROWOTNEJ W LĘBORKU</t>
  </si>
  <si>
    <t>Juliana Węgrzynowicza 13</t>
  </si>
  <si>
    <t>Przedmiotem projektu jest wyłącznie zakup sprzętu i aparatury medycznej na potrzeby SOR. W ramach projektu zaplanowano ponadto realizację działań informacyjno-promocyjnych.</t>
  </si>
  <si>
    <t>POIS.09.01.00-00-0228/17-00</t>
  </si>
  <si>
    <t>Modernizacja Szpitalnego Oddziału Ratunkowego wraz z doposażeniem w sprzęt i aparaturę medyczną w Szpitalu Międzyrzeckim Sp. z o.o.</t>
  </si>
  <si>
    <t>SZPITAL MIĘDZYRZECKI SPÓŁKA Z OGRANICZONĄ ODPOWIEDZIALNOŚCIĄ</t>
  </si>
  <si>
    <t>Międzyrzecz</t>
  </si>
  <si>
    <t>Konstytucji 3 Maja 35</t>
  </si>
  <si>
    <t>Zakup sprzętu medycznego, wyposażenia oraz sprzętu informatycznego, a także przebudowa i rozbudowa SOR.</t>
  </si>
  <si>
    <t>POIS.09.01.00-00-0229/17-00</t>
  </si>
  <si>
    <t>Poprawa skuteczności działań ratownictwa medycznego na terenie województwa lubelskiego poprzez doposażenie Szpitalnego Oddziału Ratunkowego SP ZOZ MSWiA w Lublinie</t>
  </si>
  <si>
    <t>W ramach projektu zaplanowano zakup sprzętu medycznego.</t>
  </si>
  <si>
    <t>POIS.09.01.00-00-0230/17-00</t>
  </si>
  <si>
    <t>Doposażenie w sprzęt medyczny Szpitalnego Oddziału Ratunkowego SPZOZ w Krotoszynie w celu poprawy jakości usług i zwiększenia bezpieczeństwa zdrowotnego</t>
  </si>
  <si>
    <t>SAMODZIELNY PUBLICZNY ZAKŁAD OPIEKI ZDROWOTNEJ W KROTOSZYNIE</t>
  </si>
  <si>
    <t>Młyńska 2</t>
  </si>
  <si>
    <t>POIS.09.01.00-00-0231/17-00</t>
  </si>
  <si>
    <t>Rozbudowa i doposażenie szpitalnego oddziału ratunkowego 5 Wojskowego Szpitala Klinicznego z Polikliniką w Krakowie</t>
  </si>
  <si>
    <t>5 WOJSKOWY SZPITAL KLINICZNY Z POLIKLINIKĄ SP ZOZ</t>
  </si>
  <si>
    <t>30-901</t>
  </si>
  <si>
    <t>Wrocławska 1-3</t>
  </si>
  <si>
    <t>Zakres rzeczowy projektu: -Dobudowa drugiej kondygnacji budynku SOR. -Doposażenie SOR (wyroby medyczne oraz wyposażenie).</t>
  </si>
  <si>
    <t>POIS.09.01.00-00-0233/17-00</t>
  </si>
  <si>
    <t>Wsparcie Szpitalnego Oddziału Ratunkowego w ZOZ Brodnica w celu dostosowania do obowiązujących wymogów, realizowany w ramach przebudowy, rozbudowy, nadbudowy istniejących obiektów Zespołu Opieki Zdrowotnej w Brodnicy</t>
  </si>
  <si>
    <t>ZESPÓŁ OPIEKI ZDROWOTNEJ</t>
  </si>
  <si>
    <t>Wiejska 9</t>
  </si>
  <si>
    <t>POIS.09.01.00-00-0234/17-00</t>
  </si>
  <si>
    <t>Poprawa wyposażenia oraz funkcjonowania Szpitalnego Oddziału Ratunkowego w Zespole Opieki Zdrowotnej w Łęczycy celem zwiększenia dostępności oraz skuteczności udzielania świadczeń ratowniczych w zdarzeniach nagłych</t>
  </si>
  <si>
    <t>ZESPÓŁ OPIEKI ZDROWOTNEJ W ŁĘCZYCY</t>
  </si>
  <si>
    <t>Łęczyca</t>
  </si>
  <si>
    <t>99-100</t>
  </si>
  <si>
    <t>Zachodnia 6</t>
  </si>
  <si>
    <t>Przedmiotem projektu realizowanego przez Zespół Opieki Zdrowotnej w Łęczycy jest budowa lądowiska oraz zakup niezbędnego sprzętu medycznego dla Szpitalnego Oddziału Ratunkowego, w celu podniesienia jakości i dostępności do świadczeń zdrowotnych.</t>
  </si>
  <si>
    <t>POIS.09.01.00-00-0235/17-00</t>
  </si>
  <si>
    <t>Poprawa jakości usług medycznych poprzez inwestycję w infrastrukturę Szpitalnego Oddziału Ratunkowego oraz lądowiska dla śmigłowców ratowniczych w Wojewódzkim Szpitalu Specjalistycznym Nr 3 w Rybniku</t>
  </si>
  <si>
    <t>Za kres rzeczowy projektu obejmuje: prace budowlane w obrębie SOR (wymiana opraw oświetleniowych na LED, remont pomieszczeń, instalacja klimatyzacji), doposażenie SOR w dodatkowy i nowy sprzęt medyczny, autonomiczny system monitoringu CCTV na potrzeby SOR, remont lądowiska (budowa miejsc postojowych dla pojazdów ratowniczych, przebudowa ogrodzenia lądowiska, przebudowa sieci wodociągowej zasilającej hydrant p.poż, montaż oświetlenia nawigacyjnego z radiolatarnią wraz z budową sieci elektroenergetycznej zewnętrznej i wewnętrznej, odnowienie oznakowania powierzchni).</t>
  </si>
  <si>
    <t>POIS.09.01.00-00-0236/17-00</t>
  </si>
  <si>
    <t>Wsparcie Szpitalnego Oddziału Ratunkowego w Grodzisku Mazowieckim w nowoczesny sprzęt medyczny - TOMOGRAF KOMPUTEROWY - przeznaczony dla potrzeb intensywnej terapii SOR Samodzielnego Publicznego Specjalistycznego Szpitala Zachodniego im. św. Jana Pawła II w Grodzisku Mazowieckim</t>
  </si>
  <si>
    <t>SAMODZIELNY PUBLICZNY SPECJALISTYCZNY SZPITAL ZACHODNI IM. ŚW. JANA PAWŁA II</t>
  </si>
  <si>
    <t>Projekt polega na zakupie tomografu komputerowego.</t>
  </si>
  <si>
    <t>POIS.09.01.00-00-0237/17-00</t>
  </si>
  <si>
    <t>DOPOSAŻENIE SZPITALNEGO ODDZIAŁU RATUNKOWEGO GŁOGOWSKIEGO SZPITALA POWIATOWEGO SP. Z O.O. W SPRZĘT MEDYCZNY</t>
  </si>
  <si>
    <t>GŁOGOWSKI SZPITAL POWIATOWY SPÓŁKA Z O.O.</t>
  </si>
  <si>
    <t>Tadeusza Kościuszki 15</t>
  </si>
  <si>
    <t xml:space="preserve">Doposażenie SOR w wyroby medyczne. Aparat USG Aparat RTG z ramieniem C Wyposażenie pracowni endoskopowej Analizator parametrów krytycznych Wózki transportowe Pompy strzykawkowe Zamgławiacz </t>
  </si>
  <si>
    <t>POIS.09.01.00-00-0239/17-00</t>
  </si>
  <si>
    <t>Rozwój infrastruktury medycznej szpitalnego oddziału ratunkowego SPZZOZ w Gryficach</t>
  </si>
  <si>
    <t>SAMODZIELNY PUBLICZNY ZESPÓŁ ZAKŁADÓW OPIEKI ZDROWOTNEJ W GRYFICACH.</t>
  </si>
  <si>
    <t>Niechorska 27</t>
  </si>
  <si>
    <t>Projekt polega na zakupie sprzętu medycznego służącego do diagnostyki lub terapii, sprzętu komputerowego oraz wykonaniu robót budowlanych, instalacyjnych, wentylacji, montażu oświetlenia wraz z dostawą sprzętu do monitoringu dla SOR.</t>
  </si>
  <si>
    <t>POIS.09.01.00-00-0240/17-00</t>
  </si>
  <si>
    <t>Zakup sprzętu medycznego dla Szpitalnego Oddziału Ratunkowego przy Wojewódzkim Centrum Szpitalnym Kotliny Jeleniogórskiej</t>
  </si>
  <si>
    <t xml:space="preserve">Sprzęt medyczny planowany do zakupu w ramach projektu: - mobilny aparat RTG – 1 sztuka - wózek reanimacyjny wraz z wyposażeniem – 4 sztuki - zestaw do zewnętrznego masażu serca – 1 sztuka - aparat do znieczulenia – 1 sztuka - aparat USG – 1 sztuka - wózek transportowy dla pacjentów – 5 sztuk - stacjonarny aparat RTG – 1 sztuka. </t>
  </si>
  <si>
    <t>POIS.09.01.00-00-0241/17-00</t>
  </si>
  <si>
    <t>Poprawa Bezpieczeństwa mieszkańców i turystów Bieszczad poprzez: doposażenie w aparaturę medyczną, modernizację istniejącej infrastruktury w tym instalacji, budowę garaży z pomieszczeniami socjalnymi dla Zespołów Ratownictwa Medycznego przy Szpitalnym Oddziale Ratunkowym Szpitala Powiatowego w Lesku</t>
  </si>
  <si>
    <t>SAMODZIELNY PUBLICZNY ZESPÓŁ OPIEKI ZDROWOTNEJ W LESKU</t>
  </si>
  <si>
    <t>Kazimierza Wielkiego 4</t>
  </si>
  <si>
    <t xml:space="preserve">Planowane działania: - wykonanie prac budowlanych i modernizacyjnych, - zakup wyposażenia SOR; - działania promocyjno-informacyjne. </t>
  </si>
  <si>
    <t>Grunwaldzka 45</t>
  </si>
  <si>
    <t>POIS.09.01.00-00-0244/17-00</t>
  </si>
  <si>
    <t>POIS.09.01.00-00-0246/17-00</t>
  </si>
  <si>
    <t>POIS.09.01.00-00-0247/17-00</t>
  </si>
  <si>
    <t>Utworzenie centrum urazowego dla dzieci w Uniwersyteckim Szpitalu Dziecięcym w Krakowie</t>
  </si>
  <si>
    <t>UNIWERSYTECKI SZPITAL DZIECIĘCY W KRAKOWIE</t>
  </si>
  <si>
    <t>Wielicka 265</t>
  </si>
  <si>
    <t>POIS.09.01.00-00-0248/17-00</t>
  </si>
  <si>
    <t>Przebudowa Izby Przyjęć i dostosowanie do SOR wraz z budową lądowiska w Szpitalu Powiatowym w Zambrowie</t>
  </si>
  <si>
    <t>SZPITAL POWIATOWY W ZAMBROWIE SP. ZO.O.</t>
  </si>
  <si>
    <t>Zambrów</t>
  </si>
  <si>
    <t>18-300</t>
  </si>
  <si>
    <t>Papieża Jana Pawła II 3</t>
  </si>
  <si>
    <t>POIS.09.01.00-00-0249/17-00</t>
  </si>
  <si>
    <t>Doposażenie Szpitalnego Oddziału Ratunkowego Szpitala im. św. Jadwigi Śląskiej w Trzebnicy w specjalistyczny sprzęt medyczny</t>
  </si>
  <si>
    <t>SZPITAL IM. ŚW. JADWIGI ŚLĄSKIEJ W TRZEBNICY</t>
  </si>
  <si>
    <t>Prusicka 53-55</t>
  </si>
  <si>
    <t>POIS.09.01.00-00-0251/17-00</t>
  </si>
  <si>
    <t xml:space="preserve">Przebudowa i doposażenie w aparaturę medyczną Centrum Urazowego w Uniwersyteckim Szpitalu Klinicznym w Opolu w celu zwiększenia dostępności i skuteczności udzielania świadczeń medycznych w ramach Programu Operacyjnego Infrastruktura i Środowisko 2014-2020 </t>
  </si>
  <si>
    <t>UNIWERSYTECKI SZPITAL KLINICZNY W OPOLU</t>
  </si>
  <si>
    <t>OPOLSKIE</t>
  </si>
  <si>
    <t>45-401</t>
  </si>
  <si>
    <t>Aleja Wincentego Witosa 26</t>
  </si>
  <si>
    <t>POIS.09.02.00-00-0001/16-00</t>
  </si>
  <si>
    <t>POIS.09.02.00-00-0002/16-00</t>
  </si>
  <si>
    <t>Wsparcie oddziałów Szpitala Uniwersyteckiego Nr 2 im. dr. Jana Biziela w Bydgoszczy udzielających świadczeń zdrowotnych dedykowanych chorobom układu krążenia</t>
  </si>
  <si>
    <t>POIS.09.02.00-00-0004/16-00</t>
  </si>
  <si>
    <t>Modernizacja i odtworzenie zużytej specjalistycznej aparatury diagnostycznej i terapeutycznej oddziałów i pracowni Śląskiego Centrum Chorób Serca w Zabrzu udzielających świadczeń zdrowotnych na rzecz osób dorosłych z chorobami układu krążenia</t>
  </si>
  <si>
    <t>ŚLĄSKIE CENTRUM CHORÓB SERCA W ZABRZU</t>
  </si>
  <si>
    <t>Marii Curie-Skłodowskiej 9</t>
  </si>
  <si>
    <t>Projekt przewiduje unowocześnienie wyposażenia medycznego Śląskiego Centrum Chorób Serca w Zabrzu poprzez wymianę zużytej, przestarzałej aparatury i sprzętu medycznego. Zakupiony zostanie m.in.: angiograf ELK, defibrylatory, aparaty RTG, aparaty UKG, diatermia chirurgiczna, generator do ablacji, zestaw do ablacji balonowej, łóżka, stymulator elektrofizjologiczny, zestaw monitorujący IZP.</t>
  </si>
  <si>
    <t>POIS.09.02.00-00-0005/16-00</t>
  </si>
  <si>
    <t>Poprawa jakości diagnostyki i leczenia kardiologiczno-kardiochirurgicznego poprzez zakup specjalistycznego sprzętu medycznego w Klinicznym Szpitalu Wojewódzkim Nr 2 im. Św. Jadwigi Królowej w Rzeszowie</t>
  </si>
  <si>
    <t>POIS.09.02.00-00-0012/16-00</t>
  </si>
  <si>
    <t xml:space="preserve">Poprawa efektywności systemu ochrony zdrowia poprzez wsparcie Kliniki Kardiologii Interwencyjnej i Zaburzeń Rytmu Serca USK im. WAM – CSW w Łodzi. </t>
  </si>
  <si>
    <t>POIS.09.02.00-00-0013/16-00</t>
  </si>
  <si>
    <t>Utworzenie interdyscyplinarnego i cyfrowego systemu diagnostyki chorób układu krążenia dorosłych w zakresie kardiomonitorowania, angiografii, echokardiografii oraz elektrokardiografii.</t>
  </si>
  <si>
    <t>SZPITAL KLINICZNY IM. HELIODORA ŚWIĘCICKIEGO UNIWERSYTETU MEDYCZNEGO IM. KAROLA MARCINKOWSKIEGO W POZNANIU</t>
  </si>
  <si>
    <t>60-355</t>
  </si>
  <si>
    <t>Stanisława Przybyszewskiego 49</t>
  </si>
  <si>
    <t>POIS.09.02.00-00-0014/16-00</t>
  </si>
  <si>
    <t xml:space="preserve">Zakup i wymiana aparatury medycznej na potrzeby interdyscyplinarnego Zespołu Klinik Diagnostycznych i Zabiegowych Głowy i Szyi i dostosowanie zaplecza diagnostyczno-leczniczego Szpitala do opieki nad chorymi z nowotworami w obrębie głowy i szyi </t>
  </si>
  <si>
    <t>Poprawa jakości i dostępności do usług medycznych w zakresie diagnostyki nowotworów, szczególnie w obrębie głowy i szyi, na terenie Wielkopolski i województw ościennych, objętych oddziaływaniem projektu.</t>
  </si>
  <si>
    <t>POIS.09.02.00-00-0015/16-00</t>
  </si>
  <si>
    <t xml:space="preserve">Wzmocnienie potencjału jednostek Szpitala Uniwersyteckiego w Krakowie w obszarze diagnostyki i leczenia chorób nowotworowych </t>
  </si>
  <si>
    <t>Wzmocnienie potencjału jednostek organizacyjnych udzielających specjalistycznych świadczeń zdrowotny w obszarze diagnozowania i terapii chorób nowotworowych.</t>
  </si>
  <si>
    <t>POIS.09.02.00-00-0016/16-00</t>
  </si>
  <si>
    <t>Poprawa jakości i skuteczności leczenia pacjentów onkologicznych wraz z dostosowaniem klinik do aktualnych standardów opieki w CO-I Oddział w Krakowie poprzez remont Klinik Onkologii i Ginekologii Onkologicznej oraz Zakładu Patomorfologii Nowotworów</t>
  </si>
  <si>
    <t>CENTRUM ONKOLOGII – INSTYTUT IM. MARII SKŁODOWSKIEJ-CURIE ODDZIAŁ W KRAKOWIE</t>
  </si>
  <si>
    <t>Garncarska 11</t>
  </si>
  <si>
    <t>POIS.09.02.00-00-0017/16-00</t>
  </si>
  <si>
    <t>Odtworzenie istniejącej infrastruktury Świętokrzyskiego Centrum Kardiologii w Kielcach</t>
  </si>
  <si>
    <t>POIS.09.02.00-00-0018/16-00</t>
  </si>
  <si>
    <t xml:space="preserve">Poprawa dostępności i jakości nowoczesnej diagnostyki i leczenia złośliwych nowotworów kobiecych narządów płciowych i piersi w Instytucie "CZMP" w Łodzi </t>
  </si>
  <si>
    <t>Remont, doposażenie i wymiana aparatury medycznej Klinik Instytutu „CZMP” (tj. Kliniki Chirurgii Onkologicznej i Chorób Piersi, Kliniki Ginekologii Operacyjnej i Ginekologii Onkologicznej, Kliniki Ginekologii Operacyjnej, Endoskopowej i Ginekologii Onkologicznej) dedykowanych chorobom nowotworowym. Doposażona zostanie również Poradnia Chirurgii Onkologicznej i Chorób Sutka, która funkcjonuje przy Klinice Chirurgii Onkologicznej i Chorób Piersi.</t>
  </si>
  <si>
    <t>POIS.09.02.00-00-0019/16-00</t>
  </si>
  <si>
    <t>Rozwój ośrodka koordynowanej opieki onkologicznej z zastosowaniem innowacyjnych technologii medycznych w SPSK nr 4 w Lublinie</t>
  </si>
  <si>
    <t>Poprawa efektywności systemu ochrony zdrowia w zakresie diagnostyki i leczenia chorób nowotworowych poprzez poprawę jakości opieki zdrowotnej poprzez wdrożenie innowacyjnych metod badania i leczenia nowotworów w SPSK nr 4 w Lublinie.</t>
  </si>
  <si>
    <t>POIS.09.02.00-00-0021/16-00</t>
  </si>
  <si>
    <t>Utworzenie Wschodniego Centrum Leczenia Chorób Układu Krążenia w SPSK Nr 4 w Lublinie</t>
  </si>
  <si>
    <t xml:space="preserve">W ramach inwestycji w szczególności wyodrębnić należy: - Utworzenie i wyposażenie Ośrodka Umiarawiania Arytmii Kliniki Kardiologii. - Rozbudowę i doposażenie Kliniki Kardiologii poprzez modernizację Pracowni Elektrofizjologii wraz z salami podwyższonego nadzoru oraz utworzenie dodatkowej sali rehabilitacji kardiologicznej. - Przebudowę i doposażenie Oddziału Kardiochirurgii oraz wymianę zużytego sprzętu perfuzyjnego, monitorującego. - Rozbudowę oddziału pooperacyjnego Kliniki Kardiochirurgii, pozwalającego na wykorzystanie zwiększonych możliwości sal operacyjnych - Doposażenie bloku operacyjnego do celów realizacji zabiegów kardiochirurgicznych </t>
  </si>
  <si>
    <t>POIS.09.02.00-00-0022/16-00</t>
  </si>
  <si>
    <t xml:space="preserve">Podniesienie jakości i efektywności świadczonych usług medycznych poprzez doposażenie w sprzęt i aparaturę medyczną Oddziału Intensywnego Nadzoru Kardiologicznego Kliniki Kardiologii i Chorób Wewnętrznych Wojskowego Instytutu Medycznego </t>
  </si>
  <si>
    <t>Przedmiotem projektu jest unowocześnienie i dostosowanie zasobów Oddziału Intensywnego Nadzoru Kardiologicznego Kliniki Kardiologii i Chorób Wewnętrznych WIM do aktualnych potrzeb sprzętowych. Zakupione zostaną: pompy strzykawkowe, stacje dokujące, baterie SP, respiratory, aparat RTG, aparat do ciągłych terapii nerkozastępczych.</t>
  </si>
  <si>
    <t>POIS.09.02.00-00-0024/16-00</t>
  </si>
  <si>
    <t>Remont wraz z odtworzeniem i modernizacją zasobów technicznych bloku operacyjnego Oddziału Elektrokardiologii Samodzielnego Publicznego Szpitala Klinicznego nr 7 Śląskiego Uniwersytetu Medycznego w Katowicach Górnośląskiego Centrum Medycznego im. Prof. Leszka Gieca</t>
  </si>
  <si>
    <t>Zakres rzeczowy projektu obejumuje: 1. Przeprowadzenie robót budowlanych związanych z dostosowaniem sali zabiegowej, 2. Zakup sprzętu i wyposażenia technologicznego, 3. Wykonanie i zakup oświetlenia sali operacyjnej, 4. Zakup wyposażenia - zakup angiografu z osprzętem współpracującego z nawigacją 3D, Stołu operacyjnego o nośności 200 kg, Zewnętrznego defibrylatora z funkcją stymulacji serca, Aparatu do znieczulenia, Diatermii chirurgicznej, Wózka transportowego do przewożenia pacjentów w wersji leżącej, Kolumny anestezjologicznej, Kolumny chirurgicznej, Wysięgnika pod monitor, Lampy operacyjnej oraz wyposażenia zgodnie z zał. nr 7a do umowy. 5. Działania informacyjno-promocyjne, 6. Opracowanie Studium wykonalności, 7. Nadzór inwestorski, 8. Zarządzanie projektem.</t>
  </si>
  <si>
    <t>POIS.09.02.00-00-0026/16-00</t>
  </si>
  <si>
    <t>Poprawa usług medycznych w woj. kuj.-pom. poprzez oddanie do użytku przebudowanych pomieszczeń dawnego bloku operacyjnego oraz doposażeniu reorganizowanej Kl. Kardiologii oraz pracowni diagnost. Szpitala Uniwersyteckiego nr 1 im. dr. A. Jurasza w Bydgoszczy</t>
  </si>
  <si>
    <t>Zakres rzeczowy inwestycji przewiduje roboty budowlane w pomieszczeniach dawnego bloku operacyjnego oraz doposażenie Kliniki Kardiologii: wymiana angiografu, zakup kardiomonitorów, ssaków próżniowych , defibrylatorów, aparatu USG, aparatu do znieczulania, ssaków elektrycznych, pomp infuzyjnych, aparatu do elektrochirurgii.</t>
  </si>
  <si>
    <t>POIS.09.02.00-00-0027/16-00</t>
  </si>
  <si>
    <t>Zdrowe serce - zakup sprzętu i aparatury medycznej w Centralnym Szpitalu Klinicznym MSWiA w Warszawie</t>
  </si>
  <si>
    <t>Projekt zakłada doposażenie m.in.: Bloku Operacyjnego Kliniki Kardiochirurgii, Kliniki Anestezjologii i Intensywnej Terapii oraz Oddziału Rehabilitacji Kardiologicznej.</t>
  </si>
  <si>
    <t>Stefana Banacha 1a</t>
  </si>
  <si>
    <t>POIS.09.02.00-00-0033/16-00</t>
  </si>
  <si>
    <t>Poprawa świadczenia usług zdrowotnych w zakresie chorób układu krążenia w SPZOZ MSWiA w Białymstoku</t>
  </si>
  <si>
    <t>SAMODZIELNY PUBLICZNY ZAKŁAD OPIEKI ZDROWOTNEJ MINISTERSTWA SPRAW WEWNĘTRZNYCH I ADMINISTRACJI W BIAŁYMSTOKU</t>
  </si>
  <si>
    <t>Fabryczna 27</t>
  </si>
  <si>
    <t>POIS.09.02.00-00-0034/16-00</t>
  </si>
  <si>
    <t xml:space="preserve">Kompleksowa opieka nad pacjentem onkologicznym w SPZOZ MSWiA w Białymstoku poprzez zakup nowego mammografu i toru wizyjnego </t>
  </si>
  <si>
    <t>Projekt dotyczy doposażenia Oddziału Chirurgii Onkologicznej. Zakupywane wyroby medyczne zainstalowane będą: mammograf w zakładzie Diagnostyki Obrazowej, tor wizyjny na bloku operacyjnym.</t>
  </si>
  <si>
    <t>POIS.09.02.00-00-0035/16-00</t>
  </si>
  <si>
    <t>Poprawa efektywności leczenia onkologicznego poprzez zakup aparatury diagnostycznej i operacyjnej w USK Białystok</t>
  </si>
  <si>
    <t>W ramach projektu zaplanowano zakup sprzętu medycznego dla Kliniki Ginekologii i Ginekologii Onkologicznej Uniwersyteckiego Szpitala Klinicznego w Białymstoku (ultrasonograf, System do szybkiej identyfikacji drobnoustrojów, Platforma elektrochirurgiczna, Platforma elektrochirurgiczna hybrydowa)</t>
  </si>
  <si>
    <t>Alpejska 42</t>
  </si>
  <si>
    <t>POIS.09.02.00-00-0039/16-00</t>
  </si>
  <si>
    <t>Poprawa świadczonych usług medycznych z zakresu chorób układu krążenia poprzez doposażenie Kliniki Chirurgii Naczyniowej i Angiologii oraz Zakładu Radiologii Zabiegowej i Diagnostyki Obrazowej</t>
  </si>
  <si>
    <t>Stanisława Staszica 16</t>
  </si>
  <si>
    <t>POIS.09.02.00-00-0044/16-00</t>
  </si>
  <si>
    <t>Unowocześnienie aparatury do diagnostyki i terapii chorób układu krążenia w Centralnym Szpitalu Klinicznym Uniwersytetu Medycznego w Łodzi</t>
  </si>
  <si>
    <t>SAMODZIELNY PUBLICZNY ZAKŁAD OPIEKI ZDROWOTNEJ CENTRALNY SZPITAL KLINICZNY UNIWERSYTETU MEDYCZNEGO W ŁODZI</t>
  </si>
  <si>
    <t>92-213</t>
  </si>
  <si>
    <t>Pomorska 251</t>
  </si>
  <si>
    <t xml:space="preserve">Projekt polega na wymianie: – kardioangiografu z wyposażeniem, – zestawu do monitorowania parametrów życiowych z 8 szt. kardiomonitorów i centralną stacją monitorującą, – aparatu do znieczuleń z wyposażeniem , – kamery scyntylacyjnej typu cardio-SPECT, – 3 szt. echokardiografów, – zestawu do ergospirometrii wysiłkowej z bieżnią mechaniczną i cykloergometrem, –11 szt. komputerowych zestawów stanowiskowych. </t>
  </si>
  <si>
    <t>POIS.09.02.00-00-0046/16-00</t>
  </si>
  <si>
    <t>Poprawa jakości udzielania świadczeń opieki zdrowotnej na rzecz osób dorosłych w zakresie chorób układu krążenia, przez SP ZOZ MSWiA w Rzeszowie poprzez przebudowę i doposażenie oddziałów szpitalnych</t>
  </si>
  <si>
    <t>SAMODZIELNY PUBLICZNY ZAKŁAD OPIEKI ZDROWOTNEJ MINISTERSTWA SPRAW WEWNĘTRZNYCH I ADMINISTRACJI W RZESZOWIE</t>
  </si>
  <si>
    <t>Krakowska 16</t>
  </si>
  <si>
    <t>POIS.09.02.00-00-0047/16-00</t>
  </si>
  <si>
    <t>Przedmiotem projektu jest zakup aparatury medycznej oraz wyposażenia, m. in. Aparat USG, Aparatura medyczna do rejestrowania holterowskiego i prób wysiłkowych, angiograf, System elektrofizjologiczny do ablacji klasycznych, aparat RTG do ablacji, Przewoźne kardiomonitory, 24-godzinne rejestratory Holtera EKG, 24-godzinne rejestratory Holtera RR, respiratory</t>
  </si>
  <si>
    <t>POIS.09.02.00-00-0054/16-00</t>
  </si>
  <si>
    <t xml:space="preserve">Poprawa efektywności działania Oddziałów szpitalnych Kardiologii i Kardiochirurgii w Uniwersyteckim Szpitalu Klinicznym w Opolu w zakresie infrastruktury ochrony zdrowia przez wymianę niezbędnego sprzętu i wyposażenia </t>
  </si>
  <si>
    <t>POIS.09.02.00-00-0055/16-00</t>
  </si>
  <si>
    <t xml:space="preserve">Wsparcie oddziałów GPSK UM w zakresie wymiany sprzętu i wyposażenia niezbędnego do diagnostyki i leczenia chirurgicznego nowotworów narządów rodnych kobiety </t>
  </si>
  <si>
    <t>GINEKOLOGICZNO POŁOŻNICZY SZPITAL KLINICZNY UNIWERSYTETU MEDYCZNEGO IM. KAROLA MARCINKOWSKIEGO</t>
  </si>
  <si>
    <t>Polna 33</t>
  </si>
  <si>
    <t>Projekt ma na celu wymianę sprzętu na 2 spośród 4 sal operacyjnych, na których operowane są pacjentki ze schorzeniami nowotworowymi oraz dostosowanie do wymogów jakie ma spełniać Oddział Anestezjologii i Intensywnej Terapii i zakup sprzętu dla 5 w pełni wyposażonych stanowisk do intensywnej terapii przy Bloku Operacyjnym.</t>
  </si>
  <si>
    <t>POIS.09.02.00-00-0057/16-00</t>
  </si>
  <si>
    <t xml:space="preserve">Wsparcie diagnostyki i leczenia schorzeń onkologicznych w Instytucie Hematologii i Transfuzjologii </t>
  </si>
  <si>
    <t>INSTYTUT HEMATOLOGII I TRANSFUZJOLOGII</t>
  </si>
  <si>
    <t>02-776</t>
  </si>
  <si>
    <t>Indiry Gandhi 14</t>
  </si>
  <si>
    <t xml:space="preserve">Zakres niezbędnych inwestycji: 1. Utworzenie i wyposażenie Pracowni NGS 2. Doposażenie Pracowni Immunologii Nowotworów 3. Doposażenie Pracowni Biologii Molekularnej 4. Doposażenie Pracowni Cytogenetyki 5. Doposażenie Zakładu Wirusologii 6. Doposażenie Zakładu Immunogenetyki 7. Doposażenie Pracowni Genetyki Komórek Krwi 8. Doposażenie Pracowni Immunologii </t>
  </si>
  <si>
    <t>POIS.09.02.00-00-0059/16-00</t>
  </si>
  <si>
    <t>Podniesienie skuteczności i efektywności usług medycznych świadczonych w Klinice Hematologii, Nowotworów Krwi i Transplantacji Szpiku SPSK nr 1 we Wrocławiu poprzez modernizację jej infrastruktury</t>
  </si>
  <si>
    <t>SAMODZIELNY PUBLICZNY SZPITAL KLINICZNY NR1 WE WROCŁAWIU</t>
  </si>
  <si>
    <t>50-369</t>
  </si>
  <si>
    <t>Marii Curie-Skłodowskiej 58</t>
  </si>
  <si>
    <t xml:space="preserve">Modernizacja infrastruktury Kliniki Hematologii i Nowotworów Krwi SPSK nr 1 we Wrocławiu w celu zapewnienia odpowiedniego wsparcia medycznego rosnącej populacji pacjentów dotkniętych nowotworami krwi; </t>
  </si>
  <si>
    <t>POIS.09.02.00-00-0060/17-00</t>
  </si>
  <si>
    <t>Poprawa jakości i dostępności do świadczeń z zakresu położnictwa i neonatologii w Uniwersyteckim Centrum Zdrowia Kobiety i Noworodka Warszawskiego Uniwersytetu Medycznego</t>
  </si>
  <si>
    <t>UNIWERSYTECKIE CENTRUM ZDROWIA KOBIETY I NOWORODKA WARSZAWSKIEGO UNIWERSYTETU MEDYCZNEGO SP. Z O.O.</t>
  </si>
  <si>
    <t>02-015</t>
  </si>
  <si>
    <t>pl. Plac Sokratesa Starynkiewicza 1/3</t>
  </si>
  <si>
    <t>Projekt dotyczy inwestycji w sprzęt i aparaturę medyczną oraz prace budowlano modernizacyjne w budynku głównym jednostki oraz zakup infrastruktury informatycznej niezbędnej do funkcjonowania oddziałów po modernizacji.</t>
  </si>
  <si>
    <t>POIS.09.02.00-00-0062/17-00</t>
  </si>
  <si>
    <t xml:space="preserve">Restrukturyzacja Uniwersyteckiego Szpitala Ortopedyczno- Rehabilitacyjnego w Zakopanem poprzez wymianę przestarzałego sprzętu medycznego oraz wdrożenie innowacyjnych technologii informatycznych </t>
  </si>
  <si>
    <t>UNIWERSYTECKI SZPITAL ORTOPEDYCZNO - REHABILITACYJNY W ZAKOPANEM</t>
  </si>
  <si>
    <t>Oswalda Balzera 15</t>
  </si>
  <si>
    <t>Projekt zakłada wyposażenie USOR w nowoczesny sprzęt medyczny, terapeutyczny, monitorujący oraz diagnostyczny.</t>
  </si>
  <si>
    <t>POIS.09.02.00-00-0063/17-00</t>
  </si>
  <si>
    <t xml:space="preserve">Wsparcie Oddziałów Wojewódzkiego Szpitala Zespolonego w Kielcach w zakresie neonatologii, pediatrii i innych oddziałów zajmujących się leczeniem dzieci a także współpracujących z nimi pracowni diagnostycznych </t>
  </si>
  <si>
    <t>POIS.09.02.00-00-0066/17-00</t>
  </si>
  <si>
    <t>Poprawa warunków udzielania świadczeń zdrowotnych w IMID poprzez wymianę aparatury medycznej i modernizację Kliniki Chirurgii Onkologicznej Dzieci i Młodzieży, Kliniki Anestezjologii i Oddziału Intensywnej Terapii, Bloku Operacyjnego oraz ZDO</t>
  </si>
  <si>
    <t>INSTYTUT MATKI I DZIECKA</t>
  </si>
  <si>
    <t>Marcina Kasprzaka 17a</t>
  </si>
  <si>
    <t>W ramach Projektu przewiduje się przeprowadzenie prac modernizacyjnych i wymianę sprzętu medycznego.</t>
  </si>
  <si>
    <t>POIS.09.02.00-00-0067/17-00</t>
  </si>
  <si>
    <t>Wsparcie infrastruktury Uniwersyteckiego Szpitala Dziecięcego w Lublinie poprzez przebudowę oraz doposażenie Bloku Operacyjnego, Działu Sterylizacji, Dezynfekcji oraz Stacji Łóżek i Zakładu Diagnostyki Obrazowej</t>
  </si>
  <si>
    <t>POIS.09.02.00-00-0068/17-00</t>
  </si>
  <si>
    <t xml:space="preserve">Poprawa kompleksowości opieki nad matką i dzieckiem poprzez wymianę sprzętu medycznego na Oddziale Położnictwa, Patologii Ciąży i Ginekologii oraz Oddziale Intensywnej Opieki Medycznej z Blokiem Operacyjnym. </t>
  </si>
  <si>
    <t>SAMODZIELNY PUBLICZNY WIELOSPECJALISTYCZNY ZAKŁAD OPIEKI ZDROWOTNEJ MINISTERSTWA SPRAW WEWNĘTRZNYCH W BYDGOSZCZY</t>
  </si>
  <si>
    <t>85-015</t>
  </si>
  <si>
    <t>ks. Ryszarda Markwarta 4-6</t>
  </si>
  <si>
    <t>Przedmiotem projektu jest wymiana sprzętu medycznego Oddziału Położnictwa, Patologii Ciąży i Ginekologii oraz bezpośrednio z nim współpracującego Oddziału Intensywnej Opieki Medycznej z Blokiem Operacyjnym. Warto tutaj podkreślić, iż efektywne, kompleksowe działanie Oddziału Położniczo – Ginekologicznego niemożliwe jest bez wsparcia Bloku Operacyjnego oraz Oddziału Intensywnej Opieki Medycznej.</t>
  </si>
  <si>
    <t>POIS.09.02.00-00-0069/17-00</t>
  </si>
  <si>
    <t xml:space="preserve">Zwiększenie dostępności do wysokiej jakości świadczeń w obszarze diagnostyki, leczenia i przeciwdziałania niepłodności w Szpitalu Uniwersyteckim w Krakowie </t>
  </si>
  <si>
    <t>Niniejszy projekt ma za zadanie wzmocnienie infrastruktury ochrony zdrowia prokreacyjnego poprzez podniesienie jakości, dostępności, a także skuteczności diagnostyki, leczenia i przeciwdziałania niepłodności, a także opieki nad kobietami w ciąży i noworodkami, w szczególności na terenie województwa małopolskiego.</t>
  </si>
  <si>
    <t>POIS.09.02.00-00-0070/17-00</t>
  </si>
  <si>
    <t>Wymiana aparatury i sprzętu medycznego na oddziałach ginekologii i pulmonologii w 10 Wojskowym Szpitalu Klinicznym z Polikliniką SP ZOZ w Bydgoszczy, w celu poprawy systemu opieki zdrowotnej</t>
  </si>
  <si>
    <t>Powstańców 5</t>
  </si>
  <si>
    <t>POIS.09.02.00-00-0071/17-00</t>
  </si>
  <si>
    <t>Poprawa jakości usług medycznych poprzez dostosowanie budynku Szpitala SP ZOZ MSWiA w Opolu do potrzeb diagnostyki i leczenia chorób układu kostno-stawowo-mięśniowego oraz ginekologii</t>
  </si>
  <si>
    <t>SAMODZIELNY PUBLICZNY ZAKŁAD OPIEKI ZDROWOTNEJ MINISTERSTWA SPRAW WEWNĘTRZNYCH I ADMINISTRACJI W OPOLU</t>
  </si>
  <si>
    <t>45-075</t>
  </si>
  <si>
    <t>Krakowska 44</t>
  </si>
  <si>
    <t xml:space="preserve">Zaplanowana do realizacji inwestycja obejmuje swoim zakresem: - przebudowę i nadbudowę V piętra budynku Szpitala z przeznaczeniem na blok operacyjny, - zakup aparatury, sprzętu medycznego i wyposażenia bloku operacyjnego, - przebudowę oddziałów: chirurgii ogólnej, chirurgii urazowo-ortopedycznej i ginekologii, - zakup wyrobów medycznych oraz wyposażenia na oddziały w ramach wymiany przestarzałej infrastruktury sprzętowej. </t>
  </si>
  <si>
    <t>POIS.09.02.00-00-0072/17-00</t>
  </si>
  <si>
    <t>Podniesienie bezpieczeństwa i jakości świadczeń opieki zdrowotnej w Górnośląskim Centrum Zdrowia Dziecka w Katowicach</t>
  </si>
  <si>
    <t>Medyków 16</t>
  </si>
  <si>
    <t>Projekt obejmuje wsparcie oddziałów zabiegowych i zachowawczych oraz innych jednostek organizacyjnych szpitala ponadregionalnego jakim jest Górnośląskie Centrum Zdrowia Dziecka w Katowicach, takich jak: - Oddział Anestezjologii i Intensywnej Terapii - Oddział Intensywnej Terapii i Patologii Noworodka - Oddział Pediatrii - Oddział Neurochirurgii - Blok Operacyjny - Zakład Diagnostyki Obrazowej i Radiologii Zabiegowej - Pracownia Endoskopii dla dzieci - Zakład Diagnostyki Laboratoryjnej. Zakres inwestycji obejmuje także modernizację i rozbudowę infrastruktury ICT w celu posiadania możliwości prowadzenia i wymiany Elektronicznej Dokumentacji Medycznej.</t>
  </si>
  <si>
    <t>POIS.09.02.00-00-0073/17-00</t>
  </si>
  <si>
    <t>Ponadregionalne Centrum Zabiegowe – rozwój klinik zabiegowych (ortopedii, artroskopii, chirurgii ręki, neurochirurgii, chirurgii klatki piersiowej) w USK im. WAM-CSW w Łodzi</t>
  </si>
  <si>
    <t>SAMODZIELNY PUBLICZNY ZAKŁAD OPIEKI ZDROWOTNEJ UNIWERSYTECKI SZPITAL KLINICZNY IM. WOJSKOWEJ AKADEMII MEDYCZNEJ UNIWERSYTETU MEDYCZNEGO W ŁODZI - CENTRALNY SZPITAL WETERANÓW</t>
  </si>
  <si>
    <t>Projekt polega na budowie nowego obiektu przeznaczonego na działalność klinik neurochirurgii, ortopedii, kliniki chirurgii ręki, kliniki artroskopii i kliniki chirurgii klatki piersiowej wraz z centralnym blokiem operacyjnym w strukturach USK-CSW im. WAM w Łodzi.</t>
  </si>
  <si>
    <t>POIS.09.02.00-00-0074/17-00</t>
  </si>
  <si>
    <t>PROPULMO - poprawa kompleksowości i jakości leczenia pacjentów ze schorzeniami układu oddechowego ze szczególnym uwzględnieniem opieki nad dorosłymi chorymi z mukowiscydozą w Szpitalu Klinicznym Przemienienia Pańskiego</t>
  </si>
  <si>
    <t>SZPITAL KLINICZNY PRZEMIENIENIA PAŃSKIEGO UNIWERSYTETU MEDYCZNEGO IM. KAROLA MARCINKOWSKIEGO</t>
  </si>
  <si>
    <t>Projekt przewiduje modernizację i remont Oddziału Pulmonologii wraz z utworzeniem Ośrodka Mukowiscydozy, a także zakup sprzętu i wyposażenia na Oddział Pulmonologii, dla następujących pracowni współpracujących z oddziałem tj.: P. Zaburzeń Oddychania w Czasie Snu, P. badań czynnościowych i aerozoloterpaii, P. dniagnostyki inwazyjnej układu oddechowego, Alergologii –Laboratoryjna Pracownia Diagnostyczna, Mikrobiologii, Laboratorium nr 2, oraz na Odział Anestezjologii i Intensywnej Terapii.</t>
  </si>
  <si>
    <t>POIS.09.02.00-00-0076/17-00</t>
  </si>
  <si>
    <t xml:space="preserve">Zakup aparatury medycznej na potrzeby Zintegrowanego Bloku Operacyjnego w 4. Wojskowym Szpitalu Klinicznym z Polikliniką SP ZOZ we Wrocławiu - ETAP III </t>
  </si>
  <si>
    <t>4 WOJSKOWY SZPITAL KLINICZNY Z POLIKLINIKĄ SAMODZIELNY PUBLICZNY ZAKŁAD OPIEKI ZDROWOTNEJ WE WROCŁAWIU</t>
  </si>
  <si>
    <t>Rudolfa Weigla 5</t>
  </si>
  <si>
    <t>POIS.09.02.00-00-0077/17-00</t>
  </si>
  <si>
    <t xml:space="preserve">Inwestycje w Uniwersyteckim Szpitalu Klinicznym w Białymstoku w obszarach istotnych ze względów epidemiologicznych i zasobów pracy </t>
  </si>
  <si>
    <t>Przedmiotem projektu jest zakup aparatury medycznej dla Kliniki Chirurgii Klatki Piersiowej, Kliniki Neonatologii i Intensywnej Terapii Noworodka, Kliniki Chorób Płuc i Gruźlicy.</t>
  </si>
  <si>
    <t>POIS.09.02.00-00-0079/17-00</t>
  </si>
  <si>
    <t xml:space="preserve">Przebudowa i wyposażenie pomieszczeń Oddziału Chorób Płuc i Gruźlicy na terenie SP ZOZ Szpitala Specjalistycznego MSWiA w Głuchołazach </t>
  </si>
  <si>
    <t>SAMODZIELNY PUBLICZNY ZAKŁAD OPIEKI ZDROWOTNEJ SZPITAL SPECJALISTYCZNY MINISTERSTWA SPRAW WEWNĘTRZNYCH I ADMINISTRACJI W GŁUCHOŁAZACH</t>
  </si>
  <si>
    <t>Karłowicza 40</t>
  </si>
  <si>
    <t xml:space="preserve">Zaplanowana do realizacji inwestycja obejmuje swoim zakresem: - przebudowę pomieszczeń wraz z wyposażeniem Oddziału Chorób Płuc i Gruźlicy, - zakup wyrobów medycznych do pracowni badań czynnościowych oraz pracowni USG. </t>
  </si>
  <si>
    <t>POIS.09.02.00-00-0082/17-00</t>
  </si>
  <si>
    <t>Wymiana i unowocześnienie infrastruktury sprzętowej oddziałów szpitalnych oraz pracowni Śląskiego Centrum Chorób Serca w Zabrzu wykonujących świadczenia medyczne w zakresie leczenia dzieci</t>
  </si>
  <si>
    <t>POIS.09.02.00-00-0083/17-00</t>
  </si>
  <si>
    <t xml:space="preserve">Poprawa jakości i dostępności diagnostyki i leczenia chorób układu kostno-stawowo-mięśniowego w SP ZOZ MSWiA w Gdańsku </t>
  </si>
  <si>
    <t>SAMODZIELNY PUBLICZNY ZAKŁAD OPIEKI ZDROWOTNEJ MINISTERSTWA SPRAW WEWNĘTRZNYCH I ADMINISTRACJI W GDAŃSKU</t>
  </si>
  <si>
    <t>80-104</t>
  </si>
  <si>
    <t>Kartuska 4/6</t>
  </si>
  <si>
    <t>POIS.09.02.00-00-0086/17-00</t>
  </si>
  <si>
    <t>Doposażenie jednostek klinicznych, zajmujących się leczeniem i diagnostyką chorób układu oddechowego, kostno-stawowo-mięśniowego oraz w zakresie ginekologii, położnictwa i neonatologii w SPSK Nr 1 w Lublinie</t>
  </si>
  <si>
    <t>POIS.09.02.00-00-0087/17-00</t>
  </si>
  <si>
    <t>Nowoczesna ortopedia w SKDJ w Warszawie odpowiedzią na trendy demograficzne i epidemiologiczne</t>
  </si>
  <si>
    <t>Zakres rzeczowy projektu obejmuje" Roboty budowlane – niezbędne prace budowlano-instalacyjne dotyczące kompleksowej modernizacji obszaru sześciołóżkowego Bloku Operacyjnego będącego jednostką organizacyjną Kliniki Ortopedii i Traumatologii Narządu Ruchu wraz z infrastrukturą towarzyszącą umożliwiającą dokonanie odbiorów technicznych przedmiotowego obszaru funkcjonalnego podmiotu leczniczego i zapewnienie gotowości do eksploatacji. Zakup wyposażenia i sprzętu medycznego.</t>
  </si>
  <si>
    <t>POIS.09.02.00-00-0089/17-00</t>
  </si>
  <si>
    <t xml:space="preserve">Poprawa funkcjonowania ponadregionalnego wysokospecjalistycznego ośrodka medycznego poprzez zakup wyposażenia dla Ortopedyczno-Rehabilitacyjnego Szpitala Klinicznego im. Wiktora Degi Uniwersytetu Medycznego im. Karola Marcinkowskiego w Poznaniu </t>
  </si>
  <si>
    <t>ORTOPEDYCZNO-REHABILITACYJNY SZPITAL KLINICZNY IM. WIKTORA DEGI UNIWERSYTETU MEDYCZNEGO IM. KAROLA MARCINKOWSKIEGO W POZNANIU</t>
  </si>
  <si>
    <t>61-545</t>
  </si>
  <si>
    <t>Podstawowym celem projektu jest poprawa dostępności świadczeń opieki zdrowotnej w zakresie chorób układu kostno-stawowo-mięśniowego dla mieszkańców regionu wielkopolskiego i całego kraju dzięki zakupowi nowoczesnego wyposażenia.</t>
  </si>
  <si>
    <t>POIS.09.02.00-00-0090/17-00</t>
  </si>
  <si>
    <t xml:space="preserve">Odtworzenie infrastruktury do diagnostyki i terapii chorób układu oddechowego CO-I, poprzez wymianę wyrobów medycznych </t>
  </si>
  <si>
    <t>CENTRUM ONKOLOGII-INSTYTUT IM. MARII SKŁODOWSKIEJ-CURIE</t>
  </si>
  <si>
    <t>Projekt polega na unowocześnieniu aparatury medycznej i sprzętu wykorzystywanego na potrzeby pacjentów Kliniki Nowotworów Płuca i Klatki Piersiowej oraz Oddziału Anestezjologii i Intensywnej Terapii, Zakładu Patologii i Diagnostyki Laboratoryjnej, Zakładu Radiologii i Bloku Operacyjnego Centrum Onkologii – Instytut w Warszawie poprzez wymianę wybranych, najbardziej wyeksploatowanych wyrobów medycznych na nowe. Wsparcie dotyczyć będzie elementów służących diagnostyce i leczeniu chorób układu oddechowego, a zatem chorób które stanowią jedne z najistotniejszych problemów zdrowotnych osób dorosłych.</t>
  </si>
  <si>
    <t>POIS.09.02.00-00-0092/17-00</t>
  </si>
  <si>
    <t>Poprawa kompleksowej opieki nad dzieckiem w Uniwersyteckim Dziecięcym Szpitalu Klinicznym w Białymstoku</t>
  </si>
  <si>
    <t>Projekt dotyczy prac modernizacyjnych wewnątrz budynków szpitala, porządkujących proces leczenia i pobytu pacjentów i ich opiekunów w Klinice Pediatrii i Nefrologii, Klinice Neurologii i Rehabilitacji, Oddziale Intensywnej Terapii Uniwersyteckiego Dziecięcego Szpitala Klinicznego w Białymstoku. Dzięki tym działaniom możliwe będzie wydzielenie miejsca na pracownię endoskopową przy Bloku Operacyjnym i doposażenie w niezbędny sprzęt medyczny do diagnostyki, zabiegów i opieki nad chorym dzieckiem. W ramach projektu zostanie nabytych 123 szt. sprzętu i aparatury medycznej.</t>
  </si>
  <si>
    <t>POIS.09.02.00-00-0094/17-00</t>
  </si>
  <si>
    <t>Modernizacja infrastruktury Kliniki Chorób Wewnętrznych i pracowni diagnostyczno-terapeutycznych IMW</t>
  </si>
  <si>
    <t>INSTYTUT MEDYCYNY WSI IM. WITOLDA CHODŹKI</t>
  </si>
  <si>
    <t>20-090</t>
  </si>
  <si>
    <t>Kazimierza Jaczewskiego 2</t>
  </si>
  <si>
    <t xml:space="preserve">W ramach wsparcia infrastruktury wymienionych jednostek organizacyjnych Instytutu w celu wymiany i odnowienia przestarzałej i wyeksploatowanej bazy diagnostyczno-terapeutycznej przewidziano: - doposażenie w wyroby medyczne tj. zakup nowej aparatury, sprzętu medycznego i wyposażenia wyrobów medycznych, - przeprowadzenie robót budowlanych o charakterze remontowym pomieszczeń objętych projektem, modernizację mediów w tym: modernizację systemu wentylacji i klimatyzacji, wymianę osprzętu elektrycznego, wykonanie instalacji sprężonego powietrza w Sali intensywnej opieki medycznej; wydatki przyczyniające się do poprawy efektywności energetycznej w tym: wymiana okien, grzejników i oświetlenia oraz urządzenia do prowadzenia monitoringu w tym: monitoring pacjenta w Sali intensywnej opieki medycznej z sygnalizacją; - zakup wyposażenia socjalno-bytowego, w tym wymianę wyposażenia meblowego pomieszczeń i korytarza Kliniki Ch. Wewnętrznych, - zakup wyposażenia administracyjno-biurowego, w tym wyposażenie pomieszczenia archiwum Kliniki Ch. Wewnętrznych, - zakup infrastruktury dotyczącej informatyzacji podmiotów leczniczych w tym: zintegrowany system informatyczny wraz ze sprzętem komputerowym w celu wdrożenia EDM </t>
  </si>
  <si>
    <t>POIS.09.02.00-00-0095/17-00</t>
  </si>
  <si>
    <t>Wsparcie oddziałów Szpitala Uniwersyteckiego Nr 2 im. dr. Jana Biziela w Bydgoszczy udzielających świadczeń zdrowotnych dedykowanych chorobom układu kostno – stawowo – mięśniowego oraz w zakresie ginekologii, położnictwa i neonatologii.</t>
  </si>
  <si>
    <t xml:space="preserve">Celem Projektu jest wsparcie oddziałów Szpitala udzielających świadczeń zdrowotnych na rzecz osób dorosłych dedykowanych chorobom układu kostno– stawowo– mięśniowego i w zakresie ginekologii, położnictwa, neonatologii. Zakres przedmiotowy Projektu obejmuje : 1.Remont, 2.Doposażenie oddziałów. </t>
  </si>
  <si>
    <t>POIS.09.02.00-00-0097/17-00</t>
  </si>
  <si>
    <t xml:space="preserve">Wsparcie oddziałów 5 Wojskowego Szpitala Klinicznego z Polikliniką SP ZOZ w zakresie ginekologii, rehabilitacji, chirurgii ogólnej i urazowej oraz oddziałów chorób płuc i chorób wewnętrznych </t>
  </si>
  <si>
    <t>Celem głównym projektu jest poprawa efektywności systemu ochrony zdrowia w 5 Wojskowym Szpitalu Klinicznym w Krakowie, zapewniającym wysoką jakość usług leczniczych, poprzez zakup nowoczesnego sprzętu medycznego. Projekt dotyczyć będzie oddziałów szpitalnych dedykowanych chorobom, które stanowią najistotniejsze problemy zdrowotne osób dorosłych tj.: chorobom układu krążenia, nowotworowym, układu kostno – stawowo – mięśniowego, układu oddechowego jak również ginekologii</t>
  </si>
  <si>
    <t>POIS.09.02.00-00-0098/17-00</t>
  </si>
  <si>
    <t>Innowacyjny Szpital</t>
  </si>
  <si>
    <t>UNIWERSYTECKI SZPITAL KLINICZNY W OLSZTYNIE</t>
  </si>
  <si>
    <t>al. Aleja Warszawska 30</t>
  </si>
  <si>
    <t>W wyniku realizacji projektu Uniwersytecki Szpital Kliniczny w Olsztynie zostanie doposażony w sprzęt medyczny, tj. Klinika Chirurgii Onkologicznej i Ogólnej, Zakład Radiologii, II Oddział Kliniczny Anestezjologii i Intensywnej Terapii, Klinika Neurochirurgii, Oddział Kliniczny Neurologii, Klinika Chorób Wewnętrznych i Kardiologii, Blok Operacyjny, Izba Przyjęć, Centralna Sterylizatornia</t>
  </si>
  <si>
    <t>POIS.09.02.00-00-0099/17-00</t>
  </si>
  <si>
    <t xml:space="preserve">Zakup wyposażenia do diagnostyki i leczenia chorób układu oddechowego dla USK nr 1 im. N. Barlickiego w Łodzi jako ponadregionalnego wysokospecjalistycznego ośrodka medycznego. </t>
  </si>
  <si>
    <t>POIS.09.02.00-00-0100/17-00</t>
  </si>
  <si>
    <t>Poprawa efektywności działania Oddziałów i Zakładów w Uniwersyteckim Szpitalu Klinicznym w Opolu w zakresie infrastruktury poprzez zakup i wymianę niezbędnego sprzętu, wyposażenia oraz remont</t>
  </si>
  <si>
    <t xml:space="preserve">Przedmiotem projektu jest zakup i instalacja aparatury i sprzętu medycznego na czterech oddziałach szpitalnych i w czterech zakładach diagnostyki: • Oddział Chorób Wewnętrznych, Gastroenterologii Diabetologii i Endokrynologii, • Oddział Chirurgii Urazowo-Ortopedycznej, • Oddział Neurochirurgii, • Oddział Pediatrii, • Zakład Diagnostyki Obrazowej, • Zakład Medycyny Sądowej Pracownia Toksykologii, • Zakład Mikrobiologii, • Zakład Diagnostyki Laboratoryjnej. </t>
  </si>
  <si>
    <t>POIS.09.02.00-00-0101/17-00</t>
  </si>
  <si>
    <t>Podniesienie jakości i dostępności do komplementarnych świadczeń medycznych w zakresie chorób układu kostno-stawowo-mięśniowego, świadczonych przez SP ZOZ MSWiA w Poznaniu w celu wzmocnienia kondycji zdrowotnej osób dorosłych i ich aktywności zawodowej</t>
  </si>
  <si>
    <t>SAMODZIELNY PUBLICZNY ZAKŁAD OPIEKI ZDROWOTNEJ MINISTERSTWA SPRAW WEWNĘTRZNYCH I ADMINISTRACJI W POZNANIU IM. PROF. LUDWIKA BIERKOWSKIEGO</t>
  </si>
  <si>
    <t>60-631</t>
  </si>
  <si>
    <t>Dojazd 34</t>
  </si>
  <si>
    <t>Zakres inwestycji obejmuje wyposażenie Oddziału Ortopedii i Traumatologii Narządu Ruchu, Zakładu Rehabilitacji Leczniczej i Osób Niepełnosprawnych oraz Oddziału Anestezjologii i Intensywnej Terapii w nowoczesny sprzęt.</t>
  </si>
  <si>
    <t>POIS.09.02.00-00-0105/17-00</t>
  </si>
  <si>
    <t xml:space="preserve">Przebudowa i unowocześnienie wyposażenia aparaturowego Oddziałów I, IV, VIII, IX, X, XI, XII Ośrodka Pediatrycznego Centralnego Szpitala Klinicznego Uniwersytetu Medycznego w Łodzi </t>
  </si>
  <si>
    <t>Inwestycja polega na przebudowie 7 oddziałów: I;IV;VIII;IX;X;XI;XII. Roboty obejmują prace rozbiór. i demontaż.,wykonanie przejść i przebić w istniejącej konstrukcji murowanej,wykonanie nowych ścianek dział.,montaż nowej stolarki i ślusarki drzwiowej i okiennej, przebudowę instalacji wodnej oraz centr. ogrzew.,wykonanie nowej instal. wentyl. mechanicz. i klimatyzacji,przebud.-wykonanie nowej inst. gazów medycz.,wyk. nowych inst. elektr. oraz słaboprądowych/światłowod. oraz realizację niezb. robót wykończ. Przewid. się również wym. aparatury i sprzętu medycz. wskazanych wyżej oddziałów.</t>
  </si>
  <si>
    <t>POIS.09.02.00-00-0107/17-00</t>
  </si>
  <si>
    <t xml:space="preserve">Modernizacja oddziałów i bloków operacyjnych UCK im. prof. K. Gibińskiego SUM w Katowicach oraz zakup sprzętu i aparatury medycznej w celu poprawy standardów opieki zdrowotnej w zakresie neonatologii, położnictwa, ginekologii oraz okulistyki dziecięcej </t>
  </si>
  <si>
    <t>UNIWERSYTECKIE CENTRUM KLINICZNE IM. PROF. K. GIBIŃSKIEGO ŚLĄSKIEGO UNIWERSYTETU MEDYCZNEGO W KATOWICACH</t>
  </si>
  <si>
    <t>40-514</t>
  </si>
  <si>
    <t>Ceglana 35</t>
  </si>
  <si>
    <t>Projekt zakłada realizację robót budowlanych obejmujących Oddziały: a) Okulistyczny Dziecięcy, - Blok Operacyjny Okulistyki Dziecięcej, b) Ginekologii i Położnictwa - Blok Operacyjny Ginekologiczny c) Neonatologii. Projekt obejmuje zakup aparatury medycznej na potrzeby Oddziału Okulistyki Dziecięcej, Bloku Operacyjnego dla Dzieci, Oddziału Położniczo-Ginekologicznego, Oddziału Neonatologii, Bloku Operacyjnego (Ginekologicznego) oraz Traktu Porodowego.</t>
  </si>
  <si>
    <t>POIS.09.02.00-00-0108/17-00</t>
  </si>
  <si>
    <t xml:space="preserve">Podniesienie jakości i dostępności usług medycznych poprzez doposażenie i modernizację Kliniki Pediatrii, Nefrologii i Alergologii Dziecięcej oraz współpracujących z nią pracowni diagnostycznych Wojskowego Instytutu Medycznego </t>
  </si>
  <si>
    <t xml:space="preserve">Zakres rzeczowy projektu obejmuje wsparcie wielokierunkowej diagnostyki i terapii dzieci w Wojskowym Instytucie Medycznym poprzez: 1. przebudowę i dostosowanie pomieszczeń Kliniki Pediatrii, Nefrologii i Alergologii Dziecięcej do wymogów określonych w Rozporządzeniu Ministra Zdrowia z dnia 26 czerwca 2012 r. w sprawie szczegółowych wymagań, jakim powinny odpowiadać pomieszczenia i urządzenia podmiotu wykonującego działalność leczniczą (inwestycja budowlana) wraz z doposażeniem zasobów sprzętowych; 2. zakup diagnostycznego sprzętu medycznego dla Zakładu Radiologii Lekarskiej (ZRL) tj wsparcie pracowni diagnostycznych – radiologicznych, które stanowią wsparcie dla działalności Kliniki Pediatrii. </t>
  </si>
  <si>
    <t>POIS.09.02.00-00-0109/17-00</t>
  </si>
  <si>
    <t xml:space="preserve">Od zarodka do noworodka czyli podniesienie jakości świadczeń zdrowotnych związanych z prokreacją i zdrowiem kobiety </t>
  </si>
  <si>
    <t>SZPITAL KLINICZNY IM. KS. ANNY MAZOWIECKIEJ</t>
  </si>
  <si>
    <t>00-315</t>
  </si>
  <si>
    <t>Karowa 2</t>
  </si>
  <si>
    <t xml:space="preserve">Projekt obejmuje następujące zadania: I. Prace remontowo-modernizacyjne obejmujące Oddział Położniczy wraz z Blokiem Porodowym, Oddział Intensywnej Terapii Noworodka, Oddział Ginekologii, Oddział Endokrynologii Ginekologicznej oraz Pracownię Patomorfologii w celu odtworzenia stanu infrastruktury budowlanej i technicznej ww. jednostek. Szczegółowy zakres robót budowlano-instalacyjnych został opisany w Studium Wykonalności oraz w dokumentacji projektowej, stanowiącej załącznik do niniejszego wniosku o dofinansowanie. II. Zakup nowoczesnej aparatury medycznej i wyposażenia umożliwiającego udzielnie świadczeń zdrowotnych na najwyższym poziomie, na potrzeby Bloku Operacyjnego, Oddziału Położniczego wraz z Blokiem Porodowym, Oddziału Ginekologii, Oddziału Mikroinwazyjnej Chirurgii Ginekologicznej, Oddziału Neonatologicznego, Oddziału Intensywnej Terapii Noworodka, Oddziału Patologii Ciąży I, Oddziału Patologii Ciąży II oraz Pracowni Diagnostyki Obrazowej. </t>
  </si>
  <si>
    <t>POIS.09.02.00-00-0110/17-00</t>
  </si>
  <si>
    <t xml:space="preserve">Poprawa jakości i dostępności świadczeń medycznych oraz efektywności leczenia pacjentów z chorobami układu oddechowego poprzez unowocześnienie bazy diagnostyczno-leczniczej w Klinice Chorób Wewnętrznych, Pneumonologii i Alergologii SPCSK w Warszawie </t>
  </si>
  <si>
    <t xml:space="preserve">W ramach projektu zaplanowano realizację 5 głównych działań: 1) generalny remont 13 sal chorych, w których znajduje się 26 łóżek (tj. 65% wszystkich łóżek w Oddziale Pneumonologicznym) oraz pomieszczeń towarzyszących (dyżurka pielęgniarek, gabinet zabiegowy, pokój lekarski, kuchenka, magazynki, węzły sanitarne) wraz z wyposażeniem ich w odpowiednią aparaturę, 2) remont i doposażenie Pododdziału Intensywnego Nadzoru Pneumonologicznego (PINP) – 5 stanowisk dedykowanych dla pacjentów wymagających intensywnej terapii, w tym wspomagania wentylacji z powodu ostrej niewydolności oddychania, zaostrzeń przewlekłej obturacyjnej choroby płuc, astmy oraz innych ostrych i przewlekłych chorób układu oddechowego, 3) wymiana najbardziej wyeksploatowanej części wyposażenia diagnostyczno-terapeutycznego Ośrodka Pneumonologii Interwencyjnej, 4) wymianę wyeksploatowanego wyposażenia Pracowni Badań Czynnościowych Układu Oddechowego oraz modernizację Gabinetu Aerozoloterapii, 5) usprawnienie prowadzenia rehabilitacji pulmonologicznej poprzez remont i przystosowanie pomieszczeń. </t>
  </si>
  <si>
    <t>POIS.09.02.00-00-0112/17-00</t>
  </si>
  <si>
    <t>W dążeniu do najwyższej jakości leczenia - przebudowa pomieszczeń i wymiana sprzętu w CSK MSWiA w Warszawie dedykowana chorobom układu oddechowego, chorobom układu kostno-stawowo-mięśniowego, w zakresie ginekologii, położnictwa i neonatologii</t>
  </si>
  <si>
    <t>Inwestycja dotyczy przebudowy pomieszczeń Kliniki Ortopedii i Traumatologii oraz Kliniki Położnictwa, Chorób Kobiecych i Ginekologii Onkologiczne oraz wymiany wyeksploatowanej i przestarzałej aparatury medycznej.</t>
  </si>
  <si>
    <t>POIS.09.02.00-00-0113/17-00</t>
  </si>
  <si>
    <t xml:space="preserve">Zakup tomografu, przebudowa infrastruktury teletechnicznej i remont pracowni radiologicznej </t>
  </si>
  <si>
    <t>Przedmiotem projektu jest wymoiana 12 letniego tomografu komputerowego, prace remontowo-adaptacyjne pracowni tomografii komputerowej oraz modernizacja nfrastruktury teletechnicznej.</t>
  </si>
  <si>
    <t>POIS.09.02.00-00-0116/17-00</t>
  </si>
  <si>
    <t xml:space="preserve">Poprawa diagnostyki i jakości leczenia dzieci z chorobami dróg oddechowych w Szpitalu Klinicznym im. K. Jonschera UM w Poznaniu </t>
  </si>
  <si>
    <t>SZPITAL KLINICZNY IM. KAROLA JONSCHERA UNIWERSYTETU MEDYCZNEGO IM. KAROLA MARCINKOWSKIEGO W POZNANIU</t>
  </si>
  <si>
    <t>60-527</t>
  </si>
  <si>
    <t>Szpitalna 27/33</t>
  </si>
  <si>
    <t>Projekt obejmuje swym zakresem modernizację pomieszczeń Pracowni RTG oraz dostawy i montaż wyrobów medycznych mającego zastąpić wyeksploatowany sprzęt Zakładu Radiologii Pediatrycznej oraz Kliniki Otolaryngologii Dziecięcej. Planowana modernizacja pomieszczeń jest ściśle związana z instalacją nowego wyposażenia oraz koniecznością zapewnienia wymaganej ochrony radiologicznej. Poprawiona zostanie również ergonomia modernizowanej przestrzeni na bardziej przyjazną pacjentowi.</t>
  </si>
  <si>
    <t>POIS.09.02.00-00-0117/17-00</t>
  </si>
  <si>
    <t xml:space="preserve">Zdrowa matka, zdrowe dziecko - poprawa kompleksowej opieki wysokospecjalistycznej w największym szpitalu ginekologiczno-położniczym w Polsce. </t>
  </si>
  <si>
    <t>Celem Projektu jest poprawa jakości wysokospecjalistycznych usług medycznych świadczonych przez Ginekologiczno-Położniczy Szpital Kliniczny Uniwersytetu Medycznego im. Karola Marcinkowskiego w Poznaniu dla mieszkańców województwa wielkopolskiego oraz województw ościennych, a także całej Rzeczypospolitej poprzez remont 4 oddziałów i wymianę zużytej i przestarzałej aparatury medycznej stanowiącej wyposażenie lecznicze i diagnostyczne oddziałów Szpitala.</t>
  </si>
  <si>
    <t>POIS.09.02.00-00-0118/17-00</t>
  </si>
  <si>
    <t>Podniesienie standardu leczenia na oddziałach dedykowanych dzieciom w SPSK Nr 1 im. Prof. S. Szyszko SUM w Katowicach poprzez ich przebudowę i wyposażenie</t>
  </si>
  <si>
    <t>SAMODZIELNY PUBLICZNY SZPITAL KLINICZNY NR 1 IM.PROF.STANISŁAWA SZYSZKO ŚLĄSKIEGO UNIWERSYTETU MEDYCZNEGO W KATOWICACH</t>
  </si>
  <si>
    <t>W ramach projektu planowana jest przebudowa: piętra I budynku nr 1 na Oddział Intensywnej Terapii Dzieci, - piętra II na Oddział Ogólnopediatryczny, -piętra I budynku 1A na Oddział Patologii Noworodka, piętra II – na Oddział Nefrologii dla Dzieci z pododdziałem dializoterapii, - piętra III na Oddział Gastroenterologii i Hepatologii Dzieci oraz Oddział Endokrynologii Dzieci, - piętra V na Oddział Chirurgii Wad Rozwojowych Dzieci i Traumatologii, - piętra VI fragmentu bloku operacyjnego i sterylizatorni, a także przebudowa łącznika między budynkiem 1 oraz 1A. Projekt będzie polegał również na zakupie wyrobów medycznych, które w pełni zastąpią wyeksploatowany sprzęt oddziałów dziecięcych</t>
  </si>
  <si>
    <t>POIS.09.02.00-00-0121/17-00</t>
  </si>
  <si>
    <t>Zakup akceleratorów do Ośrodka Radioterapii w Wielospecjalistycznym Szpitalu Wojewódzkim w Gorzowie Wlkp. Sp. z o.o.</t>
  </si>
  <si>
    <t>Projekt obejmuje zakup dwóch akceleratorów wysokoenergetycznych dla będącego w trakcie budowy i uruchamiania Regionalnego Ośrodka Radioterapii w Wielospecjalistycznym Szpitalu Wojewódzkim w Gorzowie Wielkopolski wraz z wyposażeniem podstawowym i uzupełniającym.</t>
  </si>
  <si>
    <t>POIS.09.02.00-00-0122/17-00</t>
  </si>
  <si>
    <t>Rozbudowa i modernizacja zakładu radioterapii w celu poprawy dostępności i jakości leczenia pacjentów onkologicznych w SP ZOZ MSWIA z WMCO w Olsztynie – etap nr 1 wymiana istniejącego akceleratora wraz z adaptacją istniejącego bunkra na potrzeby instalacji oraz dostosowaniem istniejącej infrastruktury</t>
  </si>
  <si>
    <t>SAMODZIELNY PUBLICZNY ZAKŁAD OPIEKI ZDROWOTNEJ MINISTERSTWA SPRAW WEWNĘTRZNYCH I ADMINISTRACJI Z WARMIŃSKO - MAZURSKIM CENTRUM ONKOLOGII W OLSZTYNIE</t>
  </si>
  <si>
    <t>10-228</t>
  </si>
  <si>
    <t>al. Aleja Wojska Polskiego 37</t>
  </si>
  <si>
    <t xml:space="preserve">Głównym celem projektu jest poprawa dostępności do usług zdrowotnych w zakresie chorób nowotworowych, a przez to poprawa wskaźnika przeżywalności oraz poprawa jakości życia chorych, powrót do wykonywania zawodu osób z przebytą chorobą nowotworową. Cele szczegółowe: - wzmocnienie strategicznej infrastruktury ochrony zdrowia, - koncentracja wykonywania zabiegów kompleksowo, - poprawa szybkości oraz precyzji leczenia, - poprawa jakości i trafności leczenia, - zwiększenie dostępności pacjentów do nowoczesnych technik leczenia radioterapią. </t>
  </si>
  <si>
    <t>POIS.09.02.00-00-0123/17-00</t>
  </si>
  <si>
    <t>Modernizacja zakładów radioterapii Centrum Onkologii - Instytutu w Warszawie</t>
  </si>
  <si>
    <t>Celem projektu jest poprawa jakości i dostępności udzielanych świadczeń zdrowotnych w zakresie chorób nowotworowych poprzez modernizację i unowocześnienie bazy aparaturowej pionu radioterapii Centrum Onkologii – Instytut. W celu osiągnięcia omawianego celu zaplanowano realizację następujących działań: 1. Prace przygotowawcze obejmujące przygotowanie dokumentacji technicznej dla robót budowlano-montażowych, a także sporządzenie studium wykonalności i wniosku o dofinansowanie. 2. Przeprowadzenie remontu bunkrów w celu dostosowania ich do nowych akceleratorów. 3. Zakup, dostawa i instalacja 4 szt. nowych akceleratorów linowych w celu wymiany przestarzałych i wyeksploatowanych jednostek. 4. Koszty związane z zarządzaniem projektem - wydatki osobowe personelu Beneficjenta. 5. Realizacja działań w zakresie informacji i promocji projektu.</t>
  </si>
  <si>
    <t>POIS.09.02.00-00-0133/17-00</t>
  </si>
  <si>
    <t>Wymiana jednego akceleratora oraz rozbudowa Kliniki Radioterapii Świętokrzyskiego Centrum Onkologii w Kielcach z zakupem dodatkowego akceleratora</t>
  </si>
  <si>
    <t>ŚWIĘTOKRZYSKIE CENTRUM ONKOLOGII SAMODZIELNY PUBLICZNY ZAKŁAD OPIEKI ZDROWOTNEJ W KIELCACH</t>
  </si>
  <si>
    <t>25-734</t>
  </si>
  <si>
    <t>Prezydenta Stefana Artwińskiego 3</t>
  </si>
  <si>
    <t>1. Prace przygotowawcze (w zakresie akceleratora 1 i 2) 2. Prace budowlane (akcelerator 1) 3. Wymiana akceleratora (akcelerator 1) 4. Prace budowlane (akcelerator 2) 5. Nadzór autorski i inwestorki (akcelerator 2) 6. Działania związane z zakupem akceleratora (akcelerator 2) 7. Wyposażenie rozbudowanej Kliniki Radioterapii 8. Zarządzanie Projektem 9. Promocja Projektu</t>
  </si>
  <si>
    <t>POIS.09.02.00-00-0134/17-00</t>
  </si>
  <si>
    <t>Rozbudowa, budowa, zakup akceleratora z wyposażeniem oraz wymiana akceleratora z adaptacją pomieszczenia w Podkarpackim Centrum Onkologii w Klinicznym Szpitalu Wojewódzkim nr 1 im. F. Chopina w Rzeszowie</t>
  </si>
  <si>
    <t>KLINICZNY SZPITAL WOJEWÓDZKI NR 1 IM. FRYDERYKA CHOPINA W RZESZOWIE</t>
  </si>
  <si>
    <t>35-055</t>
  </si>
  <si>
    <t>Fryderyka Szopena 2</t>
  </si>
  <si>
    <t xml:space="preserve">Zakres przedmiotowy projektu: - Roboty ogólnobudowlane w bunkrze 1 - akcelerator I - 4 146 340,00 zł brutto, - Zakup akceleratora II z dostawą i uruchomieniem - 10 000 000,00 zł brutto, - Zarządzanie projektem - 180 000,00 zł brutto, - Promocja projektu - 20 000,00 zł brutto, - Przygotowanie projektu zamiennego bunkra nr 4 - akcelerator II oraz przygotowanie Studium wykonalności - 200 000,00 zł brutto, - Roboty ogólnobudowlane w bunkrze I - akcelerator I - 390 033,00 zł brutto, - Wymiana akceleratora I - 8 800 000,00 zł brutto, - Ubezpieczenie transportu akceleratora I - 19 311,00 zł brutto (koszt niekwalifikowany), - Przechowywanie akceleratora I do czasu uruchomienia - 9 125,99 zł brutto (koszt niekwalifikowany), - Koszt szkoleń personelu z obsługi akceleratora I (koszt niekwalifikowany) - 39 975,00 zł brutto (koszt niekwalifikowany). </t>
  </si>
  <si>
    <t>POIS.09.02.00-00-0135/17-00</t>
  </si>
  <si>
    <t>Rozbudowa i modernizacja zakładu radioterapii w celu poprawy dostępności i jakości leczenia pacjentów onkologicznych w SP ZOZ MSWIA z WMCO w Olsztynie – etap 2 zakup jednego akceleratora oraz budowa jednego bunkra wraz z ich dostosowaniem do istniejącej infrastruktury</t>
  </si>
  <si>
    <t>Budowa bunkra na potrzeby instalacji nowego akceleratora, zakup akceleratora, rozbudowa systemu zarządzania i planowania, doposażenie w sprzęt dozymetryczny</t>
  </si>
  <si>
    <t>POIS.09.02.00-00-0136/17-00</t>
  </si>
  <si>
    <t xml:space="preserve">Wymiana akceleratorów liniowych w Centrum Onkologii w Gliwicach w celu poprawy jakości i usprawnienia procesu leczenia onkologicznego – etap nr I </t>
  </si>
  <si>
    <t>Przedmiotem Projektu jest zakup wraz z montażem 3 akceleratorów liniowych oraz prace adaptacyjne bunkrów związane z instalacją nowych akceleratorów w Zakładzie Radioterapii, dla zapewnienia kompleksowej, zindywidualizowanej, optymalnej diagnostyki i terapii onkologicznej. Realizacja projektu pozwoli na rozwój Centrum Onkologii – Instytutu, Oddział w Gliwicach w obszarze leczenia onkologicznego w zakresie radioterapii. Realizacja projektu pozwoli na rozwój COI w Gliwicach w obszarze leczenia onkologicznego.</t>
  </si>
  <si>
    <t xml:space="preserve">Projekt zakłada rozbudowę istniejącego pawilonu B w kierunku północnym oraz południowym w poziomie parteru. Celem rozbudowy jest dostosowanie funkcji zlokalizowanego w parterze pawilonu Szpitalnego Oddziału Ratunkowego do wymagań ustawy o Państwowym Ratownictwie Medycznym zapewniającej podział na wymagane ustawą obszary. </t>
  </si>
  <si>
    <t>POIS.12.01.00-00-227/08-00</t>
  </si>
  <si>
    <t>POIS.12.01.00-00-228/08-00</t>
  </si>
  <si>
    <t>POIS.12.01.00-00-231/08-00</t>
  </si>
  <si>
    <t>POIS.12.01.00-00-232/08-00</t>
  </si>
  <si>
    <t>POIS.12.01.00-00-235/08-00</t>
  </si>
  <si>
    <t>POIS.12.01.00-00-236/08-00</t>
  </si>
  <si>
    <t>POIS.12.01.00-00-237/08-00</t>
  </si>
  <si>
    <t>POIS.12.01.00-00-238/08-00</t>
  </si>
  <si>
    <t>POIS.12.01.00-00-239/08-00</t>
  </si>
  <si>
    <t>POIS.12.01.00-00-242/08-00</t>
  </si>
  <si>
    <t>POIS.12.01.00-00-244/08-00</t>
  </si>
  <si>
    <t>POIS.12.01.00-00-246/08-00</t>
  </si>
  <si>
    <t>POIS.12.01.00-00-247/08-00</t>
  </si>
  <si>
    <t>POIS.12.01.00-00-248/08-00</t>
  </si>
  <si>
    <t>POIS.12.01.00-00-249/08-00</t>
  </si>
  <si>
    <t>POIS.12.01.00-00-251/08-00</t>
  </si>
  <si>
    <t>POIS.12.01.00-00-252/08-00</t>
  </si>
  <si>
    <t>POIS.12.01.00-00-254/08-00</t>
  </si>
  <si>
    <t>POIS.12.01.00-00-255/08-00</t>
  </si>
  <si>
    <t>POIS.12.01.00-00-256/08-00</t>
  </si>
  <si>
    <t>POIS.12.01.00-00-257/08-00</t>
  </si>
  <si>
    <t>POIS.12.01.00-00-261/08-00</t>
  </si>
  <si>
    <t>POIS.12.01.00-00-262/08-00</t>
  </si>
  <si>
    <t>POIS.12.01.00-00-263/08-00</t>
  </si>
  <si>
    <t>POIS.12.01.00-00-266/08-00</t>
  </si>
  <si>
    <t>POIS.12.01.00-00-268/08-00</t>
  </si>
  <si>
    <t>POIS.12.01.00-00-269/08-00</t>
  </si>
  <si>
    <t>POIS.12.01.00-00-270/08-00</t>
  </si>
  <si>
    <t>POIS.12.01.00-00-271/08-00</t>
  </si>
  <si>
    <t>POIS.12.01.00-00-272/08-00</t>
  </si>
  <si>
    <t>POIS.12.01.00-00-274/08-00</t>
  </si>
  <si>
    <t>POIS.12.01.00-00-276/08-00</t>
  </si>
  <si>
    <t>POIS.12.01.00-00-278/08-00</t>
  </si>
  <si>
    <t>POIS.12.01.00-00-279/08-00</t>
  </si>
  <si>
    <t>POIS.12.01.00-00-280/08-00</t>
  </si>
  <si>
    <t>POIS.12.01.00-00-281/08-00</t>
  </si>
  <si>
    <t>POIS.12.01.00-00-283/08-00</t>
  </si>
  <si>
    <t>POIS.12.01.00-00-284/08-00</t>
  </si>
  <si>
    <t>POIS.12.01.00-00-285/08-00</t>
  </si>
  <si>
    <t>POIS.12.01.00-00-287/08-00</t>
  </si>
  <si>
    <t>POIS.12.01.00-00-289/08-00</t>
  </si>
  <si>
    <t>POIS.12.01.00-00-290/08-00</t>
  </si>
  <si>
    <t>POIS.12.01.00-00-292/08-00</t>
  </si>
  <si>
    <t>POIS.12.01.00-00-295/08-00</t>
  </si>
  <si>
    <t>POIS.12.01.00-00-296/08-00</t>
  </si>
  <si>
    <t>POIS.12.01.00-00-297/08-00</t>
  </si>
  <si>
    <t>POIS.12.01.00-00-300/08-00</t>
  </si>
  <si>
    <t>POIS.12.01.00-00-301/08-00</t>
  </si>
  <si>
    <t>POIS.12.01.00-00-302/08-00</t>
  </si>
  <si>
    <t>POIS.12.01.00-00-303/08-00</t>
  </si>
  <si>
    <t>POIS.12.01.00-00-304/08-00</t>
  </si>
  <si>
    <t>POIS.12.01.00-00-305/08-00</t>
  </si>
  <si>
    <t>POIS.12.01.00-00-306/08-00</t>
  </si>
  <si>
    <t>POIS.12.01.00-00-307/08-00</t>
  </si>
  <si>
    <t>POIS.12.01.00-00-308/08-00</t>
  </si>
  <si>
    <t>POIS.12.01.00-00-310/08-00</t>
  </si>
  <si>
    <t>POIS.12.01.00-00-311/08-00</t>
  </si>
  <si>
    <t>POIS.12.01.00-00-312/08-00</t>
  </si>
  <si>
    <t>POIS.12.01.00-00-315/08-00</t>
  </si>
  <si>
    <t>POIS.12.01.00-00-317/08-00</t>
  </si>
  <si>
    <t>POIS.12.01.00-00-321/08-00</t>
  </si>
  <si>
    <t>POIS.12.01.00-00-323/08-00</t>
  </si>
  <si>
    <t>POIS.12.01.00-00-326/08-00</t>
  </si>
  <si>
    <t>POIS.12.01.00-00-328/08-00</t>
  </si>
  <si>
    <t>POIS.12.01.00-00-329/08-00</t>
  </si>
  <si>
    <t>POIS.12.01.00-00-330/08-00</t>
  </si>
  <si>
    <t>POIS.12.01.00-00-331/08-00</t>
  </si>
  <si>
    <t>POIS.12.01.00-00-332/08-00</t>
  </si>
  <si>
    <t>POIS.12.01.00-00-333/08-00</t>
  </si>
  <si>
    <t>POIS.12.01.00-00-336/08-00</t>
  </si>
  <si>
    <t>POIS.12.01.00-00-337/08-00</t>
  </si>
  <si>
    <t>POIS.12.01.00-00-340/08-00</t>
  </si>
  <si>
    <t>POIS.12.01.00-00-342/08-00</t>
  </si>
  <si>
    <t>POIS.12.01.00-00-343/08-00</t>
  </si>
  <si>
    <t>POIS.12.01.00-00-344/08-00</t>
  </si>
  <si>
    <t>POIS.12.01.00-00-346/08-00</t>
  </si>
  <si>
    <t>POIS.12.01.00-00-350/08-00</t>
  </si>
  <si>
    <t>POIS.12.01.00-00-353/08-00</t>
  </si>
  <si>
    <t>POIS.12.01.00-00-354/08-00</t>
  </si>
  <si>
    <t>POIS.12.01.00-00-355/08-00</t>
  </si>
  <si>
    <t>POIS.12.01.00-00-356/08-00</t>
  </si>
  <si>
    <t>POIS.12.01.00-00-358/08-00</t>
  </si>
  <si>
    <t>POIS.12.01.00-00-359/08-00</t>
  </si>
  <si>
    <t>POIS.12.01.00-00-361/08-00</t>
  </si>
  <si>
    <t>POIS.12.02.00-00-001/08-00</t>
  </si>
  <si>
    <t>POIS.12.02.00-00-001/09-00</t>
  </si>
  <si>
    <t>POIS.12.02.00-00-001/11-00</t>
  </si>
  <si>
    <t>POIS.12.02.00-00-001/12-00</t>
  </si>
  <si>
    <t>POIS.12.02.00-00-001/13-00</t>
  </si>
  <si>
    <t>POIS.12.02.00-00-002/11-00</t>
  </si>
  <si>
    <t>POIS.12.02.00-00-002/09-00</t>
  </si>
  <si>
    <t>POIS.12.02.00-00-002/08-00</t>
  </si>
  <si>
    <t>POIS.12.02.00-00-001/14-00</t>
  </si>
  <si>
    <t>POIS.12.02.00-00-002/12-00</t>
  </si>
  <si>
    <t>POIS.12.02.00-00-002/13-00</t>
  </si>
  <si>
    <t>POIS.12.02.00-00-002/14-00</t>
  </si>
  <si>
    <t>POIS.12.02.00-00-002/15-00</t>
  </si>
  <si>
    <t>POIS.12.02.00-00-003/08-00</t>
  </si>
  <si>
    <t>POIS.12.02.00-00-003/09-00</t>
  </si>
  <si>
    <t>POIS.12.02.00-00-003/12-00</t>
  </si>
  <si>
    <t>POIS.12.02.00-00-003/14-00</t>
  </si>
  <si>
    <t>POIS.12.02.00-00-004/08-00</t>
  </si>
  <si>
    <t>POIS.12.02.00-00-004/09-00</t>
  </si>
  <si>
    <t>POIS.12.02.00-00-004/12-00</t>
  </si>
  <si>
    <t>POIS.12.02.00-00-005/08-00</t>
  </si>
  <si>
    <t>POIS.12.02.00-00-005/09-00</t>
  </si>
  <si>
    <t>POIS.12.02.00-00-005/12-00</t>
  </si>
  <si>
    <t>POIS.12.02.00-00-006/12-00</t>
  </si>
  <si>
    <t>POIS.12.02.00-00-007/08-00</t>
  </si>
  <si>
    <t>POIS.12.02.00-00-007/12-00</t>
  </si>
  <si>
    <t>POIS.12.02.00-00-008/08-00</t>
  </si>
  <si>
    <t>POIS.12.02.00-00-008/12-00</t>
  </si>
  <si>
    <t>POIS.12.02.00-00-009/08-00</t>
  </si>
  <si>
    <t>POIS.12.02.00-00-010/08-00</t>
  </si>
  <si>
    <t>POIS.12.02.00-00-011/08-00</t>
  </si>
  <si>
    <t>POIS.12.02.00-00-012/08-00</t>
  </si>
  <si>
    <t>POIS.12.02.00-00-013/08-00</t>
  </si>
  <si>
    <t>POIS.12.02.00-00-015/08-00</t>
  </si>
  <si>
    <t>POIS.12.02.00-00-016/08-00</t>
  </si>
  <si>
    <t>POIS.12.02.00-00-017/08-00</t>
  </si>
  <si>
    <t>POIS.12.02.00-00-018/08-00</t>
  </si>
  <si>
    <t>POIS.12.02.00-00-019/08-00</t>
  </si>
  <si>
    <t>POIS.12.02.00-00-021/08-00</t>
  </si>
  <si>
    <t>POIS.12.02.00-00-022/08-00</t>
  </si>
  <si>
    <t>POIS.12.02.00-00-023/08-00</t>
  </si>
  <si>
    <t>POIS.12.02.00-00-024/08-00</t>
  </si>
  <si>
    <t>POIS.12.02.00-00-026/08-00</t>
  </si>
  <si>
    <t>POIS.12.02.00-00-029/08-00</t>
  </si>
  <si>
    <t>POIS.12.02.00-00-030/08-00</t>
  </si>
  <si>
    <t>POIS.12.02.00-00-031/08-00</t>
  </si>
  <si>
    <t>POIS.12.02.00-00-035/08-00</t>
  </si>
  <si>
    <t>POIS.12.02.00-00-036/08-00</t>
  </si>
  <si>
    <t>POIS.12.02.00-00-037/08-00</t>
  </si>
  <si>
    <t>POIS.12.02.00-00-038/08-00</t>
  </si>
  <si>
    <t>POIS.12.02.00-00-039/08-00</t>
  </si>
  <si>
    <t>POIS.12.02.00-00-041/08-00</t>
  </si>
  <si>
    <t>POIS.12.02.00-00-042/08-00</t>
  </si>
  <si>
    <t>POIS.12.02.00-00-043/08-00</t>
  </si>
  <si>
    <t>POIS.12.02.00-00-044/08-00</t>
  </si>
  <si>
    <t>POIS.12.02.00-00-046/08-00</t>
  </si>
  <si>
    <t>POIS.12.02.00-00-047/08-00</t>
  </si>
  <si>
    <t>POIS.12.02.00-00-048/08-00</t>
  </si>
  <si>
    <t>POIS.12.02.00-00-049/08-00</t>
  </si>
  <si>
    <t>POIS.12.02.00-00-050/08-00</t>
  </si>
  <si>
    <t>POIS.12.02.00-00-051/08-00</t>
  </si>
  <si>
    <t>POIS.12.02.00-00-052/08-00</t>
  </si>
  <si>
    <t>POIS.12.02.00-00-053/08-00</t>
  </si>
  <si>
    <t>POIS.12.02.00-00-054/08-00</t>
  </si>
  <si>
    <t>POIS.12.02.00-00-055/08-00</t>
  </si>
  <si>
    <t>POIS.12.02.00-00-056/08-00</t>
  </si>
  <si>
    <t>POIS.12.02.00-00-057/08-00</t>
  </si>
  <si>
    <t>POIS.12.02.00-00-077/08-00</t>
  </si>
  <si>
    <t>POIS.12.02.00-00-076/08-00</t>
  </si>
  <si>
    <t>POIS.12.02.00-00-073/08-00</t>
  </si>
  <si>
    <t>POIS.12.02.00-00-072/08-00</t>
  </si>
  <si>
    <t>POIS.12.02.00-00-071/08-00</t>
  </si>
  <si>
    <t>POIS.12.02.00-00-070/08-00</t>
  </si>
  <si>
    <t>POIS.12.02.00-00-069/08-00</t>
  </si>
  <si>
    <t>POIS.12.02.00-00-068/08-00</t>
  </si>
  <si>
    <t>POIS.12.02.00-00-067/08-00</t>
  </si>
  <si>
    <t>POIS.12.02.00-00-066/08-00</t>
  </si>
  <si>
    <t>POIS.12.02.00-00-065/08-00</t>
  </si>
  <si>
    <t>POIS.12.02.00-00-064/08-00</t>
  </si>
  <si>
    <t>POIS.12.02.00-00-063/08-00</t>
  </si>
  <si>
    <t>POIS.12.02.00-00-062/08-00</t>
  </si>
  <si>
    <t>POIS.12.02.00-00-061/08-00</t>
  </si>
  <si>
    <t>POIS.12.02.00-00-060/08-00</t>
  </si>
  <si>
    <t>POIS.12.02.00-00-058/08-00</t>
  </si>
  <si>
    <t>POIS.09.01.00-00-0137/17-00</t>
  </si>
  <si>
    <t>POWIATOWE CENTRUM MEDYCZNE SP. Z . O. O.</t>
  </si>
  <si>
    <t>Budowa Szpitalnego Oddziału Ratunkowego z wyposażeniem wraz z budową lądowiska dla helikopterów w Powiatowym Centrum Medycznym w Grójcu spółka z ograniczoną odpowiedzialnością</t>
  </si>
  <si>
    <t>Grójec</t>
  </si>
  <si>
    <t>05-600</t>
  </si>
  <si>
    <t>Księdza Piotra Skargi 10</t>
  </si>
  <si>
    <t>POIS.09.01.00-00-0182/17-00</t>
  </si>
  <si>
    <t>PODNIESIENIE JAKOŚCI I DOSTĘPNOŚCI DO USŁUG ZDROWOTNYCH Z ZAKRESU RATOWNICTWA MEDYCZNEGO – MODERNIZACJA SZPITALNEGO ODDZIAŁU RATUNKOWEGO SZPITALA WOJEWÓDZKIEGO IM. JANA PAWŁA II W BEŁCHATOWIE</t>
  </si>
  <si>
    <t>SZPITAL WOJEWÓDZKI IM. JANA PAWŁA II</t>
  </si>
  <si>
    <t>Czapliniecka 123</t>
  </si>
  <si>
    <t>POIS.09.01.00-00-0250/17-00</t>
  </si>
  <si>
    <t>Utworzenie w ramach Szpitala Miejskiego w Zabrzu Sp. z o.o. Szpitalnego Oddziału Ratunkowego wraz z lądowiskiem przyszpitalnym</t>
  </si>
  <si>
    <t>SZPITAL MIEJSKI W ZABRZU SP. Z O.O.</t>
  </si>
  <si>
    <t>41-803</t>
  </si>
  <si>
    <t>POIS.09.01.00-00-0252/17-00</t>
  </si>
  <si>
    <t>Budowa lądowiska przy Szpitalu Miejskim w Miastku Sp. Z o.o. w celu poprawy bezpieczeństwa zdrowotnego na obszarze powiatu bytowskiego oraz powiatów ościennych</t>
  </si>
  <si>
    <t>SZPITAL MIEJSKI W MIASTKU SP. Z O.O.</t>
  </si>
  <si>
    <t>Miastko</t>
  </si>
  <si>
    <t>gen. Wybickiego 30</t>
  </si>
  <si>
    <t>POIS.09.02.00-00-0132/17-00</t>
  </si>
  <si>
    <t>Przebudowa istniejących Klinik Psychiatrycznych w Instytucie Psychiatrii i Neurologii - etap II</t>
  </si>
  <si>
    <t>Jana III Sobieskiego 9</t>
  </si>
  <si>
    <t>Zamkowa 4</t>
  </si>
  <si>
    <t>W ramach kryterium badaniu będzie podlegał wskaźnik rentowności netto.
Istnieje możliwość poprawy/uzupełnienia projektu w zakresie niniejszego kryterium na etapie oceny spełnienia kryteriów wyboru (zgodnie z art. 45 ust. 3 ustawy wdrożeniowej).</t>
  </si>
  <si>
    <t>W ramach kryterium badaniu będzie podlegał wskaźnik zadłużenia ogólnego.
Istnieje możliwość poprawy/uzupełnienia projektu w zakresie niniejszego kryterium na etapie oceny spełnienia kryteriów wyboru (zgodnie z art. 45 ust. 3 ustawy wdrożeniowej).</t>
  </si>
  <si>
    <t>Warunkiem spełnienia kryterium jest zapewnienie zgodności projektu co najmniej w zakresie:
- Typ/rodzaj projektu jest zgodny z przewidzianym w szczegółowym opisie osi priorytetowych POIiŚ,
- Zgodność projektu z opisem działania / poddziałania (w tym celem oraz zakresem interwencji)
- Wnioskodawca jest zgodny z określonym typem beneficjenta lub katalogiem ostatecznych odbiorców instrumentów finansowych,
- Nie przekroczono pułapu maksymalnego poziomu dofinansowania,
- Spełniono warunki minimalnej/maksymalnej wartości projektu (o ile dotyczy),
- Spełniono warunki minimalnej/maksymalnej wartości wydatków kwalifikowanych projektu (o ile dotyczy),
- Wnioskodawcy składający wniosek są uprawnieni do ubiegania się o przyznanie dofinansowania w zakresie określonym we wniosku,
Istnieje możliwość poprawy/uzupełnienia projektu w zakresie niniejszego kryterium na etapie oceny spełnienia kryteriów wyboru (zgodnie z art. 45 ust. 3 ustawy wdrożeniowej).</t>
  </si>
  <si>
    <t>Sprawdzana jest zgodność projektu z horyzontalnymi zasadami niedyskryminacji i równości szans ze względu na płeć. W szczególności przedmiotem sprawdzenia jest, czy projekt nie ogranicza równego dostępu do zasobów (towarów, usług, infrastruktury) ze względu na płeć, pochodzenie rasowe lub etniczne, religię lub przekonania, niepełnosprawność, wiek lub orientację seksualną. W przypadku osób z niepełnosprawnościami, niedyskryminacyjny charakter projektu oznacza konieczność stosowania zasady uniwersalnego projektowania i racjonalnych usprawnień zapewniających dostępność oraz możliwości korzystania ze wspieranej infrastruktury.
Istnieje możliwość poprawy/uzupełnienia projektu w zakresie niniejszego kryterium na etapie oceny spełnienia kryteriów wyboru (zgodnie z art. 45 ust. 3 ustawy wdrożeniowej).</t>
  </si>
  <si>
    <t>W ramach kryterium ocenie podlega, czy harmonogram realizacji projektu nie narusza zasady n+3 w zakresie kwalifikowalności wydatków.
Istnieje możliwość poprawy/uzupełnienia projektu w zakresie niniejszego kryterium na etapie oceny spełnienia kryteriów wyboru (zgodnie z art. 45 ust. 3 ustawy wdrożeniowej).</t>
  </si>
  <si>
    <t>Warunkiem spełnienia kryterium jest wykazanie, że wobec potencjalnego beneficjenta (wnioskodawcy) nie orzeczono zakazu dostępu do środków funduszy europejskich na podstawie odrębnych przepisów takich jak:
a) art. 207 ust. 4 ustawy z dnia 27 sierpnia 2009 r. o finansach publicznych (t.j. Dz. U. 2013 r. poz. 885 z późn. zm.);
b) art. 12 ust. 1 pkt 1 ustawy z dnia 15 czerwca 2012 r. o skutkach powierzania wykonywania pracy cudzoziemcom przebywającym wbrew przepisom na terytorium Rzeczypospolitej Polskiej (Dz. U. 2012 poz. 769);
c) art. 9 ust. 1 pkt 2a ustawy z dnia 28 października 2002 r. o odpowiedzialności podmiotów zbiorowych za czyny zabronione pod groźbą kary (t.j. Dz. U. 2014 r. poz. 1417 z późn. zm.).
Istnieje możliwość poprawy/uzupełnienia projektu w zakresie niniejszego kryterium na etapie oceny spełnienia kryteriów wyboru (zgodnie z art. 45 ust. 3 ustawy wdrożeniowej).</t>
  </si>
  <si>
    <t>Czy wnioskodawca nie jest przedsiębiorstwem w trudnej sytuacji w rozumieniu Komunikatu Komisji Wytyczne dotyczące pomocy państwa na ratowanie i restrukturyzację przedsiębiorstw niefinansowych znajdujących się w trudnej sytuacji (Dz. Urz. UE 2014 C 249/01)?
Istnieje możliwość poprawy/uzupełnienia projektu w zakresie niniejszego kryterium na etapie oceny spełnienia kryteriów wyboru (zgodnie z art. 45 ust. 3 ustawy wdrożeniowej).</t>
  </si>
  <si>
    <t>Warunkiem spełnienia kryterium jest wykazanie, że projekt nie został fizycznie ukończony (w przypadku robót budowlanych) lub w pełni zrealizowany (w przypadku dostaw i usług) przed przedłożeniem wniosku o dofinansowanie, niezależnie od tego, czy wszystkie dotyczące tego projektu płatności zostały przez beneficjenta dokonane. Przez projekt ukończony/zrealizowany należy rozumieć projekt, dla którego przed dniem złożenia wniosku o dofinansowanie nastąpił odbiór ostatnich robót, dostaw lub usług.
Istnieje możliwość poprawy/uzupełnienia projektu w zakresie niniejszego kryterium na etapie oceny spełnienia kryteriów wyboru (zgodnie z art. 45 ust. 3 ustawy wdrożeniowej).</t>
  </si>
  <si>
    <t>Zgodnie z wytycznymi w zakresie system wyboru projektów, w przypadku projektów w trybie pozakonkursowym, nie ma możliwości wyboru do dofinansowania w trybie pozakonkursowym projektu, który został usunięty wcześniej z wykazu projektów zidentyfikowanych.
Istnieje możliwość poprawy/uzupełnienia projektu w zakresie niniejszego kryterium na etapie oceny spełnienia kryteriów wyboru (zgodnie z art. 45 ust. 3 ustawy wdrożeniowej).</t>
  </si>
  <si>
    <t>W ramach tego kryterium weryfikowane będzie, czy Wnioskodawca przedłożył jako załącznik do wniosku o dofinansowanie oświadczenie o braku podwójnego finansowania, wynikające z zakazu podwójnego finansowania, o którym mowa w „Wytycznych w zakresie kwalifikowalności wydatków w ramach Europejskiego Funduszu Rozwoju Regionalnego, Europejskiego Funduszu Społecznego oraz Funduszu Spójności na lata 2014-2020”.
Istnieje możliwość poprawy/uzupełnienia projektu w zakresie niniejszego kryterium na etapie oceny spełnienia kryteriów wyboru (zgodnie z art. 45 ust. 3 ustawy wdrożeniowej).</t>
  </si>
  <si>
    <t>Ocena polegać będzie na weryfikacji spójności informacji zawartych we wniosku oraz załącznikach do wniosku w tym dokumentacji technicznej. Wymóg spójności dokumentów nie oznacza konieczności sporządzania na nowo dokumentów przygotowanych na wcześniejszym etapie przygotowania projektu (np. studium wykonalności). Różnice pomiędzy dokumentami przygotowywanymi w oparciu o ogólne informacje a dokumentem ostatecznym nie oznaczają niespełnienia kryterium, konieczne jest jedynie wyjaśnienie przyczyn różnic oraz zaktualizowanie informacji, które są umieszczone we wniosku o dofinansowanie, w szczególności tych mających wpływ na wysokość dofinansowania.
Istnieje możliwość poprawy/uzupełnienia projektu w zakresie niniejszego kryterium na etapie oceny spełnienia kryteriów wyboru (zgodnie z art. 45 ust. 3 ustawy wdrożeniowej).</t>
  </si>
  <si>
    <t>Sprawdzana jest zgodność z Wytycznymi w zakresie zagadnień związanych z przygotowaniem projektów inwestycyjnych, w tym projektów generujących dochód i projektów hybrydowych na lata 2014-2020 (gdy mają zastosowanie).
W przypadku kwestii nieuregulowanych w powyższych Wytycznych, należy sprawdzić zgodność z Załącznikiem III (Metodyka przeprowadzania analizy kosztów i korzyści) do rozporządzenia wykonawczego Komisji (UE) nr 2015/207 z 20 stycznia 2015 r., rozporządzeniem delegowanym Komisji (UE) nr 480/2014 z dnia 3 marca 2014 r. oraz Guide to cost-benefit Analysis of Investment Projects (z ang. Przewodnikiem do analizy kosztów i korzyści projektów inwestycyjnych) z grudnia 2014 r. W przypadku dokumentów sektorowych (np. Blue Books, z ang. Niebieskie Księgi) należy sprawdzić zgodność również z tymi dokumentami.
Kryterium nie ma zastosowania jeśli poprawność została sprawdzona na wcześniejszym etapie oceny projektu, a dane mające wpływ na poziom dofinansowania nie uległy zmianie.
Istnieje możliwość poprawy/uzupełnienia projektu w zakresie niniejszego kryterium na etapie oceny spełnienia kryteriów wyboru (zgodnie z art. 45 ust. 3 ustawy wdrożeniowej).</t>
  </si>
  <si>
    <t>Sprawdzana jest potencjalna kwalifikowalność wydatków planowanych do poniesienia na podstawie informacji zawartych we wniosku o dofinansowanie, czyli poprawność przypisania wydatków do wydatków kwalifikowalnych zgodnie z zasadami zawartymi w „Wytycznych w zakresie kwalifikowalności wydatków w ramach Europejskiego Funduszu Rozwoju Regionalnego, Europejskiego Funduszu Społecznego oraz Funduszu Spójności na lata 2014-2020”. Ponadto weryfikowany jest sposób opisu wydatków kwalifikowalnych pod kątem uzasadnienia włączenia do wydatków kwalifikowalnych tych wydatków, dla których, zgodnie z ww. Wytycznymi lub SzOOP, warunkiem koniecznym dla ich uznania za kwalifikowalne jest ich wskazanie we wniosku o dofinansowanie i w umowie o dofinansowanie.
Istnieje możliwość poprawy/uzupełnienia projektu w zakresie niniejszego kryterium na etapie oceny spełnienia kryteriów wyboru (zgodnie z art. 45 ust. 3 ustawy wdrożeniowej).</t>
  </si>
  <si>
    <t>Sytuacja finansowa potencjalnego beneficjenta/operatora (wnioskodawcy) nie zagraża realizacji i utrzymaniu rezultatów projektu, potwierdzone, wiarygodne źródła współfinansowania projektu co najmniej w okresie trwałości projektu.
Sytuacja finansowa potencjalnego beneficjenta/operatora (wnioskodawcy) nie zagraża realizacji i utrzymaniu rezultatów projektu, potwierdzone, wiarygodne źródła współfinansowania projektu co najmniej w okresie trwałości projektu.
Istnieje możliwość poprawy/uzupełnienia projektu w zakresie niniejszego kryterium na etapie oceny spełnienia kryteriów wyboru (zgodnie z art. 45 ust. 3 ustawy wdrożeniowej).</t>
  </si>
  <si>
    <t>Zdolność do reagowania i adaptacji do zmian klimatu (w szczególności w obszarze zagrożenia powodziowego). Wszelkie elementy infrastruktury zlokalizowane na obszarach zagrożonych powodzią (oceniana zgodnie z dyrektywą 2007/60/WE), powinny być zaprojektowane w sposób, który uwzględnia to ryzyko. Aplikacja projektowa musi wyraźnie wskazywać czy inwestycja ma wpływ na ryzyko powodziowe, a jeśli tak, to w jaki sposób zarządza się tym ryzykiem.
Istnieje możliwość poprawy/uzupełnienia projektu w zakresie niniejszego kryterium na etapie oceny spełnienia kryteriów wyboru (zgodnie z art. 45 ust. 3 ustawy wdrożeniowej).</t>
  </si>
  <si>
    <t>Sprawdzane jest, czy w przypadku pomocy udzielonej ze środków POIiŚ 2014-2020 dużemu przedsiębiorcy, wkład finansowy z funduszy nie spowoduje znacznej utraty miejsc pracy w istniejących lokalizacjach tego przedsiębiorcy na terytorium UE w związku z realizacją dofinansowywanego projektu.
Istnieje możliwość poprawy/uzupełnienia projektu w zakresie niniejszego kryterium na etapie oceny spełnienia kryteriów wyboru (zgodnie z art. 45 ust. 3 ustawy wdrożeniowej).</t>
  </si>
  <si>
    <t>Sprawdzane jest, w jakim stopniu  projekt jest zgodny lub komplementarny z celami Strategii Unii Europejskiej dla regionu Morza Bałtyckiego.
Istnieje możliwość poprawy/uzupełnienia projektu w zakresie niniejszego kryterium na etapie oceny spełnienia kryteriów wyboru (zgodnie z art. 45 ust. 3 ustawy wdrożeniowej).</t>
  </si>
  <si>
    <t>Zakres projektu jest zgodny z przyjętą przez Radę Ministrów strategią ponadregionalną oraz jest to przedsięwzięcie o rzeczywistym potencjale ponadregionalnym, tj. cechujące się wartością dodaną wynikającą z koncentracji na zadaniach wykraczających poza obszar województwa, istotnych dla rozwoju na szerszym obszarze.
Istnieje możliwość poprawy/uzupełnienia projektu w zakresie niniejszego kryterium na etapie oceny spełnienia kryteriów wyboru (zgodnie z art. 45 ust. 3 ustawy wdrożeniowej).</t>
  </si>
  <si>
    <t>W ramach kryterium badaniu będzie podlegała ekonomiczna stopa zwrotu(ERR) wyrażona w % w 10-cio letnim okresie referencyjnym analizy.
Istnieje możliwość poprawy/uzupełnienia projektu w zakresie niniejszego kryterium na etapie oceny spełnienia kryteriów wyboru (zgodnie z art. 45 ust. 3 ustawy wdrożeniowej).</t>
  </si>
  <si>
    <t>Inwestycja posiada pozytywną opinię o celowości inwestycji (dalej: OCI), o której mowa w ustawie o świadczeniach opieki zdrowotnej finansowanych ze środków publicznych.
Istnieje możliwość poprawy/uzupełnienia projektu w zakresie niniejszego kryterium na etapie oceny spełnienia kryteriów wyboru (zgodnie z art. 45 ust. 3 ustawy wdrożeniowej).</t>
  </si>
  <si>
    <t>Wnioskodawca dysponuje lub najpóźniej w dniu zakończenia okresu kwalifikowalności wydatków określonego w umowie o dofinansowanie projektu będzie dysponował kadrą medyczną odpowiednio wykwalifikowaną do obsługi wyrobów medycznych objętych projektem.
Istnieje możliwość poprawy/uzupełnienia projektu w zakresie niniejszego kryterium na etapie oceny spełnienia kryteriów wyboru (zgodnie z art. 45 ust. 3 ustawy wdrożeniowej).</t>
  </si>
  <si>
    <t>Wnioskodawca dysponuje lub najpóźniej w dniu zakończenia okresu kwalifikowalności wydatków określonego w umowie o dofinansowanie projektu będzie dysponował infrastrukturą techniczną niezbędną do instalacji i użytkowania sprzętu i aparatury medycznej objętej projektem.
Istnieje możliwość poprawy/uzupełnienia projektu w zakresie niniejszego kryterium na etapie oceny spełnienia kryteriów wyboru (zgodnie z art. 45 ust. 3 ustawy wdrożeniowej).</t>
  </si>
  <si>
    <t>Wydatki są racjonalne, tzn. oparte na wiarygodnych źródłach, tj.
- w zakresie robót budowlanych – kosztorys inwestorski oparty o aktualny cennik dostępny na rynku dotyczący cen w budownictwie
- w zakresie usług lub dostaw - rozeznanie rynku, cennik lub inne
- z przeprowadzonej analizy wariantów wynika, że rozwiązanie przyjęte do realizacji (wybrany wariant realizacji inwestycji) jest rozwiązaniem najlepszym biorąc pod uwagę aspekty: instytucjonalny, techniczny i środowiskowy, a także najbardziej uzasadnionym z punktu widzenia efektywności kosztowej.
Istnieje możliwość poprawy/uzupełnienia projektu w zakresie niniejszego kryterium na etapie oceny spełnienia kryteriów wyboru (zgodnie z art. 45 ust. 3 ustawy wdrożeniowej).</t>
  </si>
  <si>
    <t>Projekt nie wspiera dużych instytucji udzielających świadczeń opiekuńczych i pielęgnacyjnych zdefiniowanych w polskim prawie, dostarczających usług opieki dedykowanych dla osób niepełnosprawnych, dzieci, osób starszych i niepełnosprawnych umysłowo.
Istnieje możliwość poprawy/uzupełnienia projektu w zakresie niniejszego kryterium na etapie oceny spełnienia kryteriów wyboru (zgodnie z art. 45 ust. 3 ustawy wdrożeniowej).</t>
  </si>
  <si>
    <t>Projekt uzyskał pozytywną rekomendację Komitetu Sterującego ds. koordynacji interwencji EFSI w sektorze zdrowia wyrażoną we właściwej uchwale (dotyczy tylko projektów wybieranych do dofinansowania w trybie pozakonkursowym oraz projektów dotyczących utworzenia nowego ośrodka kardiochirurgicznego dla dzieci niezależnie od trybu wyboru projektu do realizacji).
Istnieje możliwość poprawy/uzupełnienia projektu w zakresie niniejszego kryterium na etapie oceny spełnienia kryteriów wyboru (zgodnie z art. 45 ust. 3 ustawy wdrożeniowej).</t>
  </si>
  <si>
    <t>Projekty nie zakładają zwiększenia liczby łóżek szpitalnych – chyba, że: 
a) taka potrzeba wynika z danych zawartych we właściwych mapach lub danych źródłowych do ww. map dostępnych na platformie lub na podstawie sprawozdawczości Narodowego Funduszu Zdrowia za ostatni rok sprawozdawczy, o ile dane wymagane do oceny projektu nie zostały uwzględnione w obowiązującej mapie, lub
b) projekt zakłada konsolidację dwóch lub więcej oddziałów szpitalnych/ szpitali, przy czym liczba łóżek szpitalnych w skonsolidowanej jednostce nie może być większa niż  suma łóżek w konsolidowanych oddziałach szpitalnych/ szpitalach (chyba, że spełniony jest warunek, o którym mowa w ppkt a).
Istnieje możliwość poprawy/uzupełnienia projektu w zakresie niniejszego kryterium na etapie oceny spełnienia kryteriów wyboru (zgodnie z art. 45 ust. 3 ustawy wdrożeniowej).</t>
  </si>
  <si>
    <t>W ramach kryterium badaniu będzie podlegał wskaźnik płynności.
Istnieje możliwość poprawy/uzupełnienia projektu w zakresie niniejszego kryterium na etapie oceny spełnienia kryteriów wyboru (zgodnie z art. 45 ust. 3 ustawy wdrożeniowej).</t>
  </si>
  <si>
    <t>Podmiot leczniczy realizuje działania konsolidacyjne lub inne formy współpracy z podmiotami leczniczymi tj.  realizacja świadczeń opieki zdrowotnej w oparciu o umowę podwykonawstwa, w ramach której wnioskodawca jest zleceniobiorcą, w celu wzmocnienia efektywności finansowej podmiotów leczniczych oraz ograniczenia kosztów systemu.
Istnieje możliwość poprawy/uzupełnienia projektu w zakresie niniejszego kryterium na etapie oceny spełnienia kryteriów wyboru (zgodnie z art. 45 ust. 3 ustawy wdrożeniowej).</t>
  </si>
  <si>
    <t>Posiadanie przez podmiot leczniczy informatycznych systemów szpitalnych.
Istnieje możliwość poprawy/uzupełnienia projektu w zakresie niniejszego kryterium na etapie oceny spełnienia kryteriów wyboru (zgodnie z art. 45 ust. 3 ustawy wdrożeniowej).</t>
  </si>
  <si>
    <t xml:space="preserve">Realizowanie przez podmiot leczniczy badań klinicznych niekomercyjnych.                  
Istnieje możliwość poprawy/uzupełnienia projektu w zakresie niniejszego kryterium na etapie oceny spełnienia kryteriów wyboru (zgodnie z art. 45 ust. 3 ustawy wdrożeniowej).                                                                                                      </t>
  </si>
  <si>
    <t>Poziom wykorzystania (obłożenie) łóżek w oddziałach lub innych jednostkach organizacyjnych objętych zakresem projektu (dane za rok poprzedzający rok złożenia wniosku o dofinansowanie).
Istnieje możliwość poprawy/uzupełnienia projektu w zakresie niniejszego kryterium na etapie oceny spełnienia kryteriów wyboru (zgodnie z art. 45 ust. 3 ustawy wdrożeniowej).</t>
  </si>
  <si>
    <t xml:space="preserve">Wykorzystywanie urządzeń zakupionych w ramach projektu do świadczenia usług w ramach Ambulatoryjnej Opieki Specjalistycznej.
Istnieje możliwość poprawy/uzupełnienia projektu w zakresie niniejszego kryterium na etapie oceny spełnienia kryteriów wyboru (zgodnie z art. 45 ust. 3 ustawy wdrożeniowej).
</t>
  </si>
  <si>
    <t>Uwzględnienie w projekcie wymiany przestarzałych urządzeń na nowe, szybsze lub bardziej precyzyjne wyroby medyczne.
Istnieje możliwość poprawy/uzupełnienia projektu w zakresie niniejszego kryterium na etapie oceny spełnienia kryteriów wyboru (zgodnie z art. 45 ust. 3 ustawy wdrożeniowej).</t>
  </si>
  <si>
    <t xml:space="preserve"> Kryteria premiują projekty realizowane przez podmioty posiadające zatwierdzony przez podmiot tworzący program restrukturyzacji zaktualizowany w oparciu o dane wynikające z map potrzeb zdrowotnych, zawierający działania prowadzące do poprawy ich efektywności – dotyczy szpitali.</t>
  </si>
  <si>
    <t>Sprawdzane jest, czy projekt został przygotowany (albo jest przygotowywany i właściwa instytucja jest w stanie na bieżąco weryfikować poprawność dalszych działań w tym zakresie) zgodnie z prawem dotyczącym ochrony środowiska, w tym:
- ustawą z dnia 3 października 2008 r. o udostępnianiu informacji o środowisku i jego ochronie, udziale społeczeństwa w ochronie środowiska oraz o ocenach oddziaływania na środowisko (t.j. Dz.U. z 2017 r. poz. 1405 z późn.zm);
- ustawą z dnia 27 kwietnia 2001 r. Prawo ochrony środowiska (t.j. Dz.U. z 2017 r. poz. 519 z poźn.zm);
- ustawą z dnia 16 kwietnia 2004 r. o ochronie przyrody (t.j. Dz.U. z 2016 r. poz. 2134 z późn.zm);
- ustawą z dnia 20 lipca 2017 r. Prawo wodne (t.j. Dz.U. z 2017 r. poz. 1566 z późn.zm).
Weryfikacji podlega pełna dokumentacja, zgodnie z regulaminem konkursu lub wezwaniem do złożenia wniosku o dofinansowanie dla projektu pozakonkursowego.
Istnieje możliwość poprawy/uzupełnienia projektu w zakresie niniejszego kryterium na etapie oceny spełnienia kryteriów wyboru (zgodnie z art. 45 ust. 3 ustawy wdrożeniowej).</t>
  </si>
  <si>
    <t>POIS.09.01.00-00-0256/17-00</t>
  </si>
  <si>
    <t>WSPARCIE BAZ LOTNICZEGO POGOTOWIA RATUNKOWEGO – ETAP 1</t>
  </si>
  <si>
    <t xml:space="preserve">KRYTERIA WYBORU PROJEKTÓW - Działanie 9.2 kryteria merytoryczne I stopnia właściwe dla projektów z zakresu chorób układu krążenia, nowotworowych, układu kostno-stawowo-mięśniowego, chorób układu oddechowego, ginekologii, położnictwa, neonatologii, pediatrii </t>
  </si>
  <si>
    <t>POIS.09.01.00-00-0253/17-00</t>
  </si>
  <si>
    <t>Rozbudowa SP ZOZ MSWiA w Rzeszowie w celu utworzenia Szpitalnego Oddziału Ratunkowego wraz z lądowiskiem</t>
  </si>
  <si>
    <t>POIS.09.01.00-00-0255/17-00</t>
  </si>
  <si>
    <t>107 SZPITAL WOJSKOWY Z PRZYCHODNIĄ – SAMODZIELNY PUBLICZNY ZAKŁAD OPIEKI ZDROWOTNEJ</t>
  </si>
  <si>
    <t xml:space="preserve">Planowana inwestycja polegająca na budowie lądowiska wraz z drogą dojazdową będzie realizowana na terenie miasta Wałcz, w powiecie wałeckim, województwie zachodniopomorskim. </t>
  </si>
  <si>
    <t>SAMODZIELNY PUBLICZNY ZAKŁAD OPIEKI ZDROWOTNEJ W WOLSZTYNIE</t>
  </si>
  <si>
    <t>Wolsztyn</t>
  </si>
  <si>
    <t>64-200</t>
  </si>
  <si>
    <t>W zakres rzeczowy projektu wchodzą: -Roboty budowlane- związane z wybudowaniem nowego Szpitalnego Oddziału Ratunkowego. Prace dotyczyć będą pomieszczeń w których zostanie zlokalizowany SOR, w nowo dobudowanym skrzydle Szpitala; -Zakup aparatury medycznej i wyposażenia; -Prace przygotowawcze- przygotowanie dokumentacji aplikacyjnej.</t>
  </si>
  <si>
    <t>POIS.09.02.00-00-0137/17-00</t>
  </si>
  <si>
    <t>POIS.09.02.00-00-0124/17-00</t>
  </si>
  <si>
    <t>POIS.09.02.00-00-0125/17-00</t>
  </si>
  <si>
    <t>POIS.09.02.00-00-0126/17-00</t>
  </si>
  <si>
    <t>POIS.09.02.00-00-0127/17-00</t>
  </si>
  <si>
    <t>POIS.09.02.00-00-0128/17-00</t>
  </si>
  <si>
    <t>POIS.09.02.00-00-0129/17-00</t>
  </si>
  <si>
    <t>W ramach realizacji projektu planowana jest realizacja następujących działań: I. Modernizacja pomieszczeń laboratorium andrologicznego (koszty niekwalifikowalne w projekcie), II. Zakup następującego sprzętu (koszty kwalifikowalne oraz niekwalifikowalne w projekcie): - Analizator nasienia - 1 szt. (koszty niekwalifikowalne), - Mikroskop odwrócony kontrastowo – fazowy - 1 szt. (koszty niekwalifikowalne), - Mikroskop biologiczny fluorescencyjny - 1 szt. (koszty niekwalifikowalne), - Kamera do mikroskopu - 1 szt. (koszty niekwalifikowalne), - Zamrażarka do programowalnego zamrażania plemników - 1 szt. (koszty niekwalifikowalne), - Chłodziarko – zamrażarka - 1 szt. (koszty niekwalifikowalne), - Wirówki cytologiczne - 2 szt. (koszty niekwalifikowalne), - Mikropłytkowy czytnik wielodetekcyjny - 1 szt. (koszty niekwalifikowalne), - Mikrotom rotacyjny - 1 szt. (koszty niekwalifikowalne), - Redestylator elektryczy - 1 szt. (koszty niekwalifikowalne), - Komplet komór do diagnostyki nasienia - 1 szt. (koszty niekwalifikowalne), - Wieża endoskopowa ultra HD - 1 szt. (koszty kwalifikowalne), - Zestaw laparoskopowy z narzędziami - 1 szt. (koszty kwalifikowalne), - Pompa infuzyjna - 6 szt. (koszty kwalifikowalne). III. Informacja i promocja (koszty kwalifikowalne), IV. Zarządzanie projektem (koszty kwalifikowalne).</t>
  </si>
  <si>
    <t>Poprawa dostępności do wysokiej jakości świadczeń z zakresu diagnostyki i leczenia niepłodności w Uniwersyteckim Centrum Zdrowia Kobiety i Noworodka Warszawskiego Uniwersytetu Medycznego Sp. z o.o.</t>
  </si>
  <si>
    <t>W ramach projektu planowana jest realizacja następujących działań: I. Zakup sprzętu: a) Wydatki niekwalifkowalne: - Analizator nasienia - CASA do rutynowej analizy nasienia - 1 szt., - Mikroskop odwrócony kontrastowo-fazowy z oprzyrządowaniem do zapisywania ruchu plemników i możliwością archiwizacji - 1 szt., - Mikroskop biologiczny fluoresceiny z oprzyrządowaniem - 1 szt., - Kamera do mikroskopu - 1 szt., - Zamrażarka do programowalnego zamrażania plemników - 1 szt., - Chłodziarka-zamrażarka do programowalnego zamrażania plemników - 1 szt., - Wirówki cytologiczne - 1 szt., - Mikropłytkowy czytnik wielodetekcyjny - 1 szt., - Mikrotom rotacyjny - 1 szt., - Redestylator elektryczny - 1 szt., - Komory do diagnostyki nasienia - komora Neubauera, komora Maklera - 1 szt., - Analizator biochemiczny - 1 szt. a) Wydatki kwalifkowalne: - Wieża endoskopowa, w tym: tor wizyjny z kamerą endoskopową, źródło światła, monitor medyczny z akcesoriami, insuflator, pompa ssąco płucząca - 1 szt., - Laparoskop z zestawem laparoskopowym wraz z instrumentarium endoskopowym - 1 szt., - Zestaw do histeroskopii - (histeroskop operacyjny 4.3 mm z instrumentarium, minihisteroskop 3 mm z przenośnym torem wizyjnym i instrumentarium) - 1 szt., - Resektoskop bipolarny - 1 szt., - Fotel zabiegowy - 1 szt., - Diatermia - 1 szt., - System ultrasonograficzny - ultrasonograf z kompletem głowic, stacja robocza do przesyłania i analizy obrazów i sekwencji video - 1 szt. II. Informacja i promocja (koszty kwalifikowalne w projekcie).</t>
  </si>
  <si>
    <t>W ramach projektu planowana jest realizacja następujących działań: I. Zakup, dostawa i instalacja 12 szt. wyrobów medycznych służących wyposażeniu laboratorium andrologicznego (koszty niekwalifikowalne w projekcie): - Analizator nasienia "CASA" do rutynowej analizy nasienia (do analizy koncentracji, ruchu, morfologii oraz fragmentacji DNA plemników) – 1 szt., - Kamera do mikroskopu - 1 szt., - Mikroskop odwrócony kontrastowo-fazowy z oprzyrządowaniem do zapisywania ruchu plemników i możliwością archiwizacji - 1 szt., - Mikroskop biologiczny fluorescencyjny z oprzyrządowaniem - 1 szt., - Zamrażarka do programowalnego zamrażania plemników - 1 szt., - Chłodziarko-zamrażarka do programowalnego zamrażania plemników - 1 szt., - Wirówka cytologiczna - 1 szt., - Komory do diagnostyki nasienia - komora Neubauera, komora Maklera - 1 zestaw, - Mikrotom rotacyjny - 1 szt., - Mikropłytkowy czytnik wielodetekcyjny - 1 szt., - Redestylator elektryczny - 1 szt., - Analizator biochemiczny - 1 szt. II. Zakup, dostawa i instalacja 7 szt. wysokospecjalistycznej aparatury medycznej, służącej wyposażeniu sali operacyjnej, Pracowni USG i Pracowni Histeroskopii, działających w strukturach OK Endokrynologii Ginekologicznej i Ginekologii (koszty kwalifikowalne w projekcie): - Wieża endoskopowa - 1 szt., - Laparoskop wraz z zestawem laparoskopowym - 1 szt., - Minihisteroskop Betocchiego - 1 szt., - Zestaw do przezpochwowej hydrolaparoskopii (TVHL) - 1 szt., - Diatermia umożliwiająca przeprowadzenie koagulacji - 1 szt., - System koagulacji - 1 szt., - Ultrasonograf - 1 szt. III. Przygotowanie studium wykonalności (koszty kwalifikowalne w projekcie), IV. Promocja projektu (koszty kwalifikowalne w projekcie).</t>
  </si>
  <si>
    <t>W ramach realizacji projektu planuje się realizację następujących działań: I. Zakup sprzętu medycznego na potrzeby oddziału Ginekologii i Położnictwa oraz Pracowni Ultrasonograficznej: - Tor wizyjny Ultra HD w technologii 3D - 1 szt., - Elektroniczny insuflator - 1 szt., - Pompa ssąco-płucząca - 1 szt., - Histeroskop z resektoskopem bipolarnym - 1 szt., - Minihisteroskopy - 1 szt., - Zestaw do przezpochwowej hydrolaparoskopii - 1 szt., - Ultrasonograf - wydatek kwalifikowalny w ramach POIŚ - 1 szt. II. Zakup sprzętu medycznego na potrzeby pracowni andrologicznej: - Analizator nasienia CASA, mikroskop biologiczny fluorescencyjny z oprzyrządowaniem, komory do diagnostyki nasienia, kamera do mikroskopu - 1 szt., - Mikroskop odwrócony kontrastowo -fazowy z oprzyrządowaniem do zapisywania ruchu plemników - 1 szt., - Wirówka cytologiczna - 1 szt., - Zamrażarka do programowalnego zamrażania plemników, Chłodziarko-zamrażarka do programowalnego zamrażania plemników - 1 szt., - Mikropłytkowy czytnik wielodetekcyjny, redestylator - 1 szt., - Mikrotom rotacyjny - 1 szt., - Analizator Biochemiczny (wydatek niekwalifikowalny) - 1 szt. III. Przebudowa i modernizacja Oddział Endokrynologii Ginekologicznej (wydatek niekwalifikowalny), IV. Przebudowa i modernizacja Pracowni andrologicznej wraz z pokojem zabiegowym w ramach poradni niepłodności (wydatek niekwalifikowalny).</t>
  </si>
  <si>
    <t>Przedmiotem projektu jest realizacja następujących działań: I. Zakup sprzętu medycznego: - Koszty kwalifikowalne: zakup sprzętu do diagnostyki ultrasonograficznej – 2 szt. aparatów USG 3D/4D - jeden do Pracowni USG (wymiana aparatu z 2009 r.) i jeden na Oddział Niepłodności i Endokrynologii Rozrodu (wymiana aparatu z 2009r.) Zakup sprzętu do znieczulania – 2 szt. aparatów do znieczulania - na salę operacyjną całodobowej Izby Przyjęć, gdzie przyjmowane są nagłe przypadki całodobowo oraz do Centralnego Gabinetu Zabiegowego, w którym odbywa się rocznie ponad 4000 zabiegów. - Koszty niekwalifikowalne: wyposażenie laboratorium andrologicznego : analizator nasienia, mikroskopy odwrócone kontrastowo-fazowe, kamera do mikroskopu, zamrażarka do plemników, mikroskop biologiczny, wirówki laboratoryjne, komory do diagnostyki nasienia, mikropłytkowy czytnik, mikrotom rotacyjny, analizator biochemiczny. II. Roboty budowlane (koszty niekwalifikowlane): Modernizacja gabinetu zabiegowego. W ramach projektu przewidziano również zadania pn.: Przygotowanie dokumentacji aplikacyjnej (koszty niekwalifikowalne) oraz Informacja i promocja (koszty kwalifikowalne)</t>
  </si>
  <si>
    <t>Przedmiotem projektu jest realizacja następujących działań: I. Zakup aparatury medycznej do pracowni andrologicznej - koszty niekwalifikowalne, II. Prace remontowo-budowlane w obrębie laboratorium andrologicznego - koszty niekwalifikowalne, III. Zakup aparatury medycznej w zakresie ginekologii i położnictwa - koszty kwalifikowalne: - Aparatu USG E-10 z głowicami 3D/4D RAB6-D, C1-5-D, 3D/4D RIC 6-12-D, 9L-D, - Moceratora do operacji ginekologiocznych (możliwego do zastosowania w histeroskopii), - Zestawu do przezpochwowej hydrolaparoskopii, - Laparoskopu wraz z zestawem endoskopowym: elerody biplarne, kleszczyki, imadła do igieł do szycia endoskopowego, - Toru wizyjnego z kamerą endoskopową w technologii 3D, - Noża ultradźwiękowego, - Histeroskopu Betocchi, - Manipulatora do zestawu endoskopowego. IV. Informacja i promocja - koszty niekwalifikowalne, V. Studium wykonalności z analizą kosztów i korzyści - koszty niekwalifikowalne.</t>
  </si>
  <si>
    <t>SAMODZIELNY PUBLICZNY SZPITAL KLINICZNY IM. PROF. W. ORŁOWSKIEGO CENTRUM MEDYCZNEGO KSZTAŁCENIA PODYPLOMOWEGO</t>
  </si>
  <si>
    <t>Centrum diagnostyki i leczenia niepłodności u par w SPSK Nr 1 PUM</t>
  </si>
  <si>
    <t>Przedmiotem projektu jest realizacja następujących działań: I. Adaptacja wymagająca odnowienia i dostosowania pomieszczeń szpitalnych dla potrzeb Kliniki Ginekologii, Endokrynologii i Onkologii Ginekologicznej oraz Kliniki Perinatologii, Położnictwa i Ginekologii – całość stanowią koszty niekwalifikowalne w ramach projektu, II. Wyposażenie laboratorium andrologicznego – całość stanowią koszty niekwalifikowalne w ramach projektu, III. Zakup sprzętu medycznego dla Centrum diagnostyki i leczenia niepłodności u par w SPSK Nr 1 PUM w ramach Kliniki Ginekologii, Endokrynologii i Onkologii Ginekologicznej – całość stanowią koszty kwalifikowalne w ramach projektu, IV. Promocja projektu - całość stanowią koszty niekwalifikowalne w ramach projektu.</t>
  </si>
  <si>
    <t>POIS.09.01.00-00-0133/16-00</t>
  </si>
  <si>
    <t>WOJEWÓDZKI SPECJALISTYCZNY SZPITAL DZIECIĘCY IM. PROF. DR STANISŁAWA POPOWSKIEGO W OLSZTYNIE</t>
  </si>
  <si>
    <t xml:space="preserve">Rozbudowa SOR-u dla potrzeb Centrum Urazowego, w tym utworzenie sali zabiegowej i pracowni endoskopii diagnostycznej i zabiegowej ze śluzami i salą ze stanowiskami wybudzeniowymi. Wyposażenie oddziałów i pracowni. </t>
  </si>
  <si>
    <t>POIS.09.01.00-00-0176/17-00</t>
  </si>
  <si>
    <t>SAMODZIELNY PUBLICZNY ZAKŁAD OPIEKI ZDROWOTNEJ W BOCHNI SZPITAL POWIATOWY IM. BŁ. MARTY WIECKIEJ</t>
  </si>
  <si>
    <t>Przedmiotem projektu jest realizacja następujących zadań: - Roboty budowlane związane z modernizacją SOR, - Zakup sprzętu medycznego - SOR, - Realizacja nadzoru budowlanego, - Działania informacyjno-promocyjne, - Zarządzanie projektem (Wynagrodzenie zespołu projektowego skłądającego się z pracowników Beneficjenta, wynagrodzenie firmy zewnętrznej zajmującej się rozliczaniem projektu oraz koszty niekwalifikowane z przeznaczeniem na przygotowanie audytu projektu).</t>
  </si>
  <si>
    <t>Modernizacja SOR Samodzielnego Publicznego Zakładu Opieki Zdrowotnej w Bochni</t>
  </si>
  <si>
    <t>FISZKA PROJEKU POZAKONKURSOWEGO</t>
  </si>
  <si>
    <t>Nr projektu w Planie Działań</t>
  </si>
  <si>
    <t>Tytuł projektu</t>
  </si>
  <si>
    <t>Beneficjent</t>
  </si>
  <si>
    <t>Powiat:</t>
  </si>
  <si>
    <t>TERYT:</t>
  </si>
  <si>
    <t>Zakres terytorialny inwestycji</t>
  </si>
  <si>
    <t>ogólnopolski</t>
  </si>
  <si>
    <t>Oś priorytetowa</t>
  </si>
  <si>
    <t>IX Wzmocnienie strategicznej infrastruktury ochrony zdrowia</t>
  </si>
  <si>
    <t>Działanie</t>
  </si>
  <si>
    <t>9.2 Infrastruktura ponadregionalnych podmiotów leczniczych</t>
  </si>
  <si>
    <t>Poddziałanie</t>
  </si>
  <si>
    <t>nd.</t>
  </si>
  <si>
    <t>INFORMACJE O PROJEKCIE</t>
  </si>
  <si>
    <t>Cel zgodnie z Policy Paper</t>
  </si>
  <si>
    <t>A. Rozwój profilaktyki zdrowotnej, diagnostyki i medycyny naprawczej ukierunkowany na główne problemy epidemiologiczne w Polsce</t>
  </si>
  <si>
    <t xml:space="preserve">Narzędzie zgodnie z Policy Paper </t>
  </si>
  <si>
    <t>Narzędzie 12 Wsparcie ponadregionalnych podmiotów leczniczych udzielających świadczeń zdrowotnych stacjonarnych i całodobowych na rzecz osób dorosłych, dedykowanych chorobom, które są istotną przyczyną dezaktywizacji zawodowej (roboty budowlane, doposażenie) [C]</t>
  </si>
  <si>
    <t>Fundusz</t>
  </si>
  <si>
    <t>EFRR</t>
  </si>
  <si>
    <t>Cel Tematyczny</t>
  </si>
  <si>
    <t>CT9 Promowanie włączenia społecznego, walka z ubóstwem i wszelką dyskryminacją</t>
  </si>
  <si>
    <t>Priorytet Inwestycyjny</t>
  </si>
  <si>
    <t>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t>
  </si>
  <si>
    <t>Typ projektów zgodnie z PO/ SZOOP</t>
  </si>
  <si>
    <t>Uzasadnienie realizacji projektu 
w trybie pozakonkursowym</t>
  </si>
  <si>
    <t>Strategiczność projektu</t>
  </si>
  <si>
    <t>Opis wpływu projektu na efektywność kosztową projektu oraz efektywność finansową Beneficjenta</t>
  </si>
  <si>
    <t>Cel projektu</t>
  </si>
  <si>
    <t>Opis projektu</t>
  </si>
  <si>
    <t>Opis zgodności projektu 
z mapami potrzeb zdrowotnych</t>
  </si>
  <si>
    <t>Planowany okres realizacji projektu [RRRR.KW]</t>
  </si>
  <si>
    <t>Planowana data rozpoczęcia  
[RRRR.KW]</t>
  </si>
  <si>
    <t>Planowana data zakończenia 
[RRRR.KW]</t>
  </si>
  <si>
    <t>Planowana data złożenia wniosku 
o dofinansowanie [RRRR.KW]</t>
  </si>
  <si>
    <t>2014-2016</t>
  </si>
  <si>
    <t>Razem</t>
  </si>
  <si>
    <t>Planowany koszt całkowity 
[PLN]</t>
  </si>
  <si>
    <t>Planowany koszt kwalifikowalny [PLN]</t>
  </si>
  <si>
    <t>Planowane dofinansowanie UE [PLN]</t>
  </si>
  <si>
    <t>Planowane dofinansowanie UE 
[%]</t>
  </si>
  <si>
    <t>Działania w projekcie</t>
  </si>
  <si>
    <t>Nazwa zadania</t>
  </si>
  <si>
    <t>Opis działania</t>
  </si>
  <si>
    <t>Szacunkowa wartość całkowita zadania [PLN]</t>
  </si>
  <si>
    <t xml:space="preserve">Wskaźniki
</t>
  </si>
  <si>
    <t>Nazwa wskaźnika</t>
  </si>
  <si>
    <t>Rodzaj  [produktu/ rezultatu]</t>
  </si>
  <si>
    <t>Sposób pomiaru</t>
  </si>
  <si>
    <t>Szacowana wartość osiągnięta dzięki realizacji projektu</t>
  </si>
  <si>
    <t>Wartość docelowa zakładana w PO/SZOOP</t>
  </si>
  <si>
    <t>wartość docelowa</t>
  </si>
  <si>
    <t>Liczba leczonych w podmiotach leczniczych objętych wsparciem (wartość bezwględna)</t>
  </si>
  <si>
    <t>rezultat</t>
  </si>
  <si>
    <t>osoby/rok</t>
  </si>
  <si>
    <t xml:space="preserve">231 666 region lepiej rozwinięty/598 470 regiony słabiej </t>
  </si>
  <si>
    <t xml:space="preserve">brak danych </t>
  </si>
  <si>
    <t>Liczba wspartych podmiotów leczniczych</t>
  </si>
  <si>
    <t>produkt</t>
  </si>
  <si>
    <t>szt.</t>
  </si>
  <si>
    <t>12 region lepiej rozwinięty/ 31 regiony słabiej rozwinięte</t>
  </si>
  <si>
    <t>Liczba wspartych podmiotów leczniczych, w tym liczba wspartych podmiotów leczniczych z wyłączeniem ratownictwa medycznego</t>
  </si>
  <si>
    <t>Nakłady inwestycyjne na zakup aparatury medycznej</t>
  </si>
  <si>
    <t>PLN</t>
  </si>
  <si>
    <t>89 000 000 region lepiej rozwinięty/ 350 000 000 regiony lepiej rozwinięte</t>
  </si>
  <si>
    <t>Wzrost zatrudnienia we wspieranych podmiotach (innych niż przedsiębiorstwa)</t>
  </si>
  <si>
    <t>EPC</t>
  </si>
  <si>
    <t>Liczba nowo utworzonych miejsc pracy - pozostałe formy</t>
  </si>
  <si>
    <t>Liczba obiektów dostosowanych do potrzeb osób z niepełnosprawnościami</t>
  </si>
  <si>
    <t>Kryteria wyboru projektu</t>
  </si>
  <si>
    <t>Zawarto w odrębnej tabeli</t>
  </si>
  <si>
    <t>Program Operacyjny Wiedza, Edukacja, Rozwój</t>
  </si>
  <si>
    <t>Regionalny Program Operacyjny Województwa Dolnośląskiego na lata 2014 - 2020</t>
  </si>
  <si>
    <t>Regionalny Program Operacyjny Województwa Kujawsko-Pomorskiego na lata 2014 - 2020</t>
  </si>
  <si>
    <t>Regionalny Program Operacyjny Województwa Lubelskiego na lata 2014 - 2020</t>
  </si>
  <si>
    <t>Regionalny Program Operacyjny Województwa Lubuskiego na lata 2014 - 2020</t>
  </si>
  <si>
    <t>Regionalny Program Operacyjny Województwa Łódzkiego na lata 2014 - 2020</t>
  </si>
  <si>
    <t>Regionalny Program Operacyjny Województwa Małopolskiego na lata 2014 - 2020</t>
  </si>
  <si>
    <t>Regionalny Program Operacyjny Województwa Mazowieckiego na lata 2014 - 2020</t>
  </si>
  <si>
    <t>Regionalny Program Operacyjny Województwa Opolskiego na lata 2014 - 2020</t>
  </si>
  <si>
    <t>Regionalny Program Operacyjny Województwa Podkarpackiego na lata 2014 - 2020</t>
  </si>
  <si>
    <t>Regionalny Program Operacyjny Województwa Podlaskiego na lata 2014 - 2020</t>
  </si>
  <si>
    <t>Regionalny Program Operacyjny Województwa Pomorskiego na lata 2014 - 2020</t>
  </si>
  <si>
    <t>Regionalny Program Operacyjny Województwa Śląskiego na lata 2014 - 2020</t>
  </si>
  <si>
    <t>Regionalny Program Operacyjny Województwa Świętokrzyskiego na lata 2014 - 2020</t>
  </si>
  <si>
    <t>Regionalny Program Operacyjny Województwa Warmińsko-Mazurskiego na lata 2014 - 2020</t>
  </si>
  <si>
    <t>Regionalny Program Operacyjny Województwa Wielkopolskiego na lata 2014 - 2020</t>
  </si>
  <si>
    <t>Regionalny Program Operacyjny Województwa Zachodniopomorskiego na lata 2014 - 2020</t>
  </si>
  <si>
    <t>B. Przeciwdziałanie negatywnym trendom demograficznym poprzez rozwój opieki nad matką i dzieckiem oraz osobami starszymi</t>
  </si>
  <si>
    <t>C. Poprawa efektywności i organizacji systemu opieki zdrowotnej w kontekście zmieniającej się sytuacji demograficznej i epidemiologicznej oraz wspieranie badań naukowych, rozwoju technologicznego i innowacji w ochronie zdrowia</t>
  </si>
  <si>
    <t>D. Wsparcie systemu kształcenia kadr medycznych w kontekście dostosowania zasobów do zmieniających się potrzeb społecznych</t>
  </si>
  <si>
    <t>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t>
  </si>
  <si>
    <t>Narzędzie 2 Wdrożenie projektów profilaktycznych dotyczących chorób będących istotnym problemem zdrowotnym regionu [R]</t>
  </si>
  <si>
    <t>Narzędzie 3 Wdrożenie programów rehabilitacji medycznej ułatwiających powroty do pracy [R]</t>
  </si>
  <si>
    <t>Narzędzie 4 Wdrożenie programów ukierunkowanych na eliminowanie zdrowotnych czynników ryzyka w miejscu pracy [R]</t>
  </si>
  <si>
    <t>Narzędzie 5 Rozwój profilaktyki nowotworowej w kierunku wykrywania raka jelita grubego, szyjki macicy i raka piersi [R]</t>
  </si>
  <si>
    <t>Narzędzie 6 Utworzenie nowych SOR powstałych od podstaw lub na bazie istniejących izb przyjęć ze szczególnym uwzględnieniem stanowisk wstępnej intensywnej terapii (roboty budowlane, doposażenie) [C]</t>
  </si>
  <si>
    <t>Narzędzie 7 Wsparcie istniejących SOR, ze szczególnym uwzględnieniem stanowisk wstępnej intensywnej terapii (roboty budowlane, doposażenie) [C]</t>
  </si>
  <si>
    <t>Narzędzie 8 Modernizacja istniejących CU (roboty budowalne, doposażenie) [C]</t>
  </si>
  <si>
    <t>Narzędzie 9 Utworzenie nowych CU (roboty budowlane, doposażenie) [C]</t>
  </si>
  <si>
    <t>Narzędzie 10 Budowa lub remont całodobowych lotnisk lub lądowisk dla śmigłowców przy jednostkach organizacyjnych szpitali wyspecjalizowanych w zakresie udzielania świadczeń zdrowotnych niezbędnych dla ratownictwa medycznego (roboty budowlane, doposażenie) [C]</t>
  </si>
  <si>
    <t>Narzędzie 11 Wsparcie baz Lotniczego Pogotowia Ratunkowego (roboty budowlane, doposażenie oraz wyposażenie śmigłowców ratowniczych w sprzęt umożliwiający loty w trudnych warunkach atmosferycznych i w nocy) [C]</t>
  </si>
  <si>
    <t>Narzędzie 13 Wsparcie regionalnych podmiotów leczniczych udzielających świadczeń zdrowotnych na rzecz osób dorosłych, dedykowanych chorobom, które są istotną przyczyną dezaktywizacji zawodowej (roboty budowalne, doposażenie) [R]</t>
  </si>
  <si>
    <t>Narzędzie 14 Wsparcie regionalnych podmiotów leczniczych udzielających świadczeń zdrowotnych na rzecz osób dorosłych, ukierunkowanych na specyficzne dla regionu grupy chorób, które są istotną przyczyną dezaktywizacji zawodowej (roboty budowlane, doposażenie) [R]</t>
  </si>
  <si>
    <t>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t>
  </si>
  <si>
    <t>Narzędzie 16 Wsparcie regionalnych podmiotów leczniczych udzielających świadczeń zdrowotnych stacjonarnych i całodobowych w zakresie ginekologii, położnictwa, neonatologii, pediatrii oraz innych oddziałów zajmujących się leczeniem dzieci (roboty budowlane, doposażenie) [R]</t>
  </si>
  <si>
    <t>Narzędzie 17 Wsparcie podmiotów leczniczych udzielających świadczeń zdrowotnych w zakresie geriatrii, opieki długoterminowej oraz opieki paliatywnej i hospicyjnej (roboty budowlane, doposażenie) [R]</t>
  </si>
  <si>
    <t>Narzędzie 18 Wsparcie deinstytucjonalizacji opieki nad osobami zależnymi, w szczególności poprzez rozwój alternatywnych form opieki nad osobami niesamodzielnymi ( w tym osobami starszymi) [C oraz R]</t>
  </si>
  <si>
    <t>Narzędzie 19 Wdrożenie programów wczesnego wykrywania wad rozwojowych i rehabilitacji dzieci zagrożonych niepełnosprawnością i niepełnosprawnych [R]</t>
  </si>
  <si>
    <t>Narzędzie 20 Działania projakościowe dedykowane podmiotom leczniczym, które świadczą szpitalne usługi medyczne [C]</t>
  </si>
  <si>
    <t>Narzędzie 21 Działania projakościowe dedykowane podmiotom świadczącym podstawowa opiekę zdrowotną [C]</t>
  </si>
  <si>
    <t>Narzędzie 22 Przygotowanie, przetestowanie i wdrożenie do systemu opieki zdrowotnej organizacji opieki koordynowanej (OOK) służącej polepszeniu jakości i efektywności publicznych usług zdrowotnych (pilotaż nowej formy organizacji, procesu i rozwiązań technologicznych ) [C]</t>
  </si>
  <si>
    <t>Narzędzie 23 Stworzenie systemu mapowania potrzeb zdrowotnych (poprawa jakości danych dotyczących m. in. informacji o stanie infrastruktury medycznej, rejestrach medycznych dedykowanych określonym jednostkom chorobowym oraz identyfikacja "białych plam" w opiece zdrowotnej) [C]</t>
  </si>
  <si>
    <t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t>
  </si>
  <si>
    <t>Narzędzie 25 Działania na rzecz rozwoju dialogu społecznego oraz idei społecznej odpowiedzialności instytucji systemu ochrony zdrowia, poprzez m. in. wsparcie współpracy administracji systemu ochrony zdrowia z organizacjami pacjenckimi [C]</t>
  </si>
  <si>
    <t>Narzędzie 26 Upowszechnienie wymiany elektronicznej dokumentacji medycznej [C i R]</t>
  </si>
  <si>
    <t>Narzędzie 27 Upowszechnienie wymiany telemedycyny [C i R]</t>
  </si>
  <si>
    <t>Narzędzie 28 Upowszechnienie wykorzystania systemów rejestrowych i systemów klasyfikacji medycznych [C]</t>
  </si>
  <si>
    <t>Narzędzie 29 Udostępnianie informatycznych narzędzi wsparcia efektywnego zarządzania ochrony zdrowia [C]</t>
  </si>
  <si>
    <t>Narzędzie 30 Poprawa kompetencji cyfrowych świadczeniodawców i świadczeniobiorców [C]</t>
  </si>
  <si>
    <t>Narzędzie 31 Wsparcie rozwoju prac B+R+I w obszarze zdrowia {C i R]</t>
  </si>
  <si>
    <t>Narzędzie 32 Realizacja programów rozwojowych dla uczelni medycznych uczestniczących w procesie praktycznego kształcenia studentów, w tym tworzenie centrów symulacji medycznej [C]</t>
  </si>
  <si>
    <t>Narzędzie 33 Realizacja programów rozwojowych dla uczelni medycznych uczestniczących w procesie kształcenia pielęgniarek i położnych ukierunkowanych na zwiększenie liczby absolwentów ww. kierunków [C]</t>
  </si>
  <si>
    <t>Narzędzie 34 Kształcenie specjalizacyjne lekarzy w dziedzinach istotnych z punktu widzenia potrzeb epidemiologiczno-demograficznych kraju [C]</t>
  </si>
  <si>
    <t>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t>
  </si>
  <si>
    <t>Narzędzie 36 Kształcenie podyplomowe pielęgniarek i położnych w obszarach związanych z potrzebami epidemiologiczno-demograficznymi [C]</t>
  </si>
  <si>
    <t>Narzędzie 37 Doskonalenie zawodowe pracowników innych zawodów istotnych z punktu widzenia funkcjonowania systemu ochrony zdrowia w obszarach istotnych dla zaspokojenia potrzeb epidemiologiczno-demograficznych [C]</t>
  </si>
  <si>
    <t>EFS</t>
  </si>
  <si>
    <t>CT2 Zwiększenie dostępności, stopnia wykorzystania i jakości technologii informacyjno-komunikacyjnych</t>
  </si>
  <si>
    <t>CT8 Promowanie trwałego i wysokiej jakości zatrudnienia oraz wsparcie mobilności pracowników</t>
  </si>
  <si>
    <t>CT 10 Inwestowanie w kształcenie, szkolenie oraz szkolenie zawodowe na rzecz zdobywania umiejętności i uczenia się przez całe życie</t>
  </si>
  <si>
    <t>PI 2c Wzmocnienie zastosowań TIK dla e-administracji, e-uczenia się, e-włączenia społecznego, e-kultury i e-zdrowia</t>
  </si>
  <si>
    <t>PI 8vi Aktywne i zdrowe starzenie się</t>
  </si>
  <si>
    <t>PI 9iv Ułatwianie dostępu do przystępnych cenowo, trwałych oraz wysokiej jakości usług, w tym opieki zdrowotnej i usług socjalnych świadczonych w interesie ogólnym</t>
  </si>
  <si>
    <t>PI 10ii Poprawa jakości, skuteczności i dostępności szkolnictw wyższego oraz kształcenia na poziomie równoważnym w celu zwiększenia udziału i poziomu osiągnięć, zwłaszcza w przypadku grup w niekorzystnej sytuacji</t>
  </si>
  <si>
    <t>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t>
  </si>
  <si>
    <t xml:space="preserve">nd. </t>
  </si>
  <si>
    <t>2019.I</t>
  </si>
  <si>
    <t>2020.IV</t>
  </si>
  <si>
    <t>Źródła finansowania</t>
  </si>
  <si>
    <t>POIS.09.01.00-00-0270/18-00</t>
  </si>
  <si>
    <t xml:space="preserve">W projekcie zaplanowano zakup następujących sprzętów medycznych: - Kardiomonitor (szt. 8), - Defibrylator (szt. 1), - Pompa infuzyjna (szt. 4), - Pulsoksymetr (szt. 2), - Analizator parametrów krytycznych (szt. 1), - Aparat do powierzchownego ogrzewania pacjenta (szt. 1), </t>
  </si>
  <si>
    <t>POIS.09.01.00-00-0271/18-00</t>
  </si>
  <si>
    <t xml:space="preserve">Przedmiotem projektuyu jest zakup sprzętu i urządzeń medycznych: Kardiomonitor - 1 szt. Defibrylator - 1 szt. Respirator - 1 szt. Pompa infuzyjna - 3 Elektryczne urządzenie do ssania - 1 szt. </t>
  </si>
  <si>
    <t>POIS.09.01.00-00-0273/18-00</t>
  </si>
  <si>
    <t>SZPITAL UNIWERSYTECKI IM. KAROLA MARCINKOWSKIEGO W ZIELONEJ GÓRZE SP. Z O.O.</t>
  </si>
  <si>
    <t xml:space="preserve">Główną kategorię kosztów projektu stanowią: - Zakup niezbędnego wyposażenia medycznego dla SOR - promocja projektu W ramach projektu planowany jest zakup następującego wyposażenia medycznego: - Kardiomonitor (2 sztuki) - Defibrylator (1 sztuka) - Respirator (1 sztuka) - USG (1 sztuka) - Pompa infuzyjna (5 sztuk) - Zestaw do trudnej intubacji (1 sztuki). </t>
  </si>
  <si>
    <t>POIS.09.01.00-00-0275/18-00</t>
  </si>
  <si>
    <t xml:space="preserve">Wnioskodawca planuje zakup następującego sprzętu medycznego: Kardiomonitor – 1szt. Defibrylator – 1szt. Respirator – 1 szt. Pompa infuzyjna – 1szt. Pulsoksymetr – 1 szt. Kapnograf – 1szt. Analizator parametrów krytycznych – 1szt. Elektryczne urządzenie do ssania – 1 szt. Aparat do znieczulania – 1szt. Zestaw do trudnej intubacji – 1szt. Zestaw do intubacji i wentylacji – 1szt. </t>
  </si>
  <si>
    <t>POIS.09.01.00-00-0277/18-00</t>
  </si>
  <si>
    <t xml:space="preserve">Projekt obejmuje doposażenie SOR w Wejherowie poprzez zakup: - Kardiomonitorów (3 szt.), - Defibrylatora (1 szt.), - Respiratorów (2 szt.), - USG (1 szt.), - Pulsoksymetru (1 szt.) Poza zakupem sprzętu założono koszty promocji i informacji (tablice, naklejki, broszury informacyjne, ogłoszenie prasowe). </t>
  </si>
  <si>
    <t>POIS.09.01.00-00-0279/18-00</t>
  </si>
  <si>
    <t>PODHALAŃSKI SZPITAL SPECJALISTYCZNY IM. JANA PAWŁA II W NOWYM TARGU</t>
  </si>
  <si>
    <t xml:space="preserve">Działania podejmowane w projekcie: 1. Zakup sprzętu medycznego: - respirator - 1 szt. - USG – 1 szt. - pompa infuzyjna – 4 szt. - kapnograf - 4 szt. - analizatory parametrów krytycznych - 2 szt. - elektryczne urządzenia do ssania - 4 szt. - zestaw do trudnej intubacji – 1 szt. - zestaw do intubacji i wentylacji – 1 szt. - aparat do powierzchownego ogrzewania pacjenta – 1 szt. 2. Promocja projektu 3. Zarządzanie projektem </t>
  </si>
  <si>
    <t>POIS.09.01.00-00-0283/18-00</t>
  </si>
  <si>
    <t xml:space="preserve">Inwestycja polegać będzie na zakupie: 2 szt. Kardiomonitorów, 1 szt. Defibrylatora, 2 szt. Respiratorów, 1 szt. pompa infuzyjna, 1 szt. Pulsoksymetr, 1 szt. analizator paramatrów krytycznych, 1 szt. zestawu do trudnej intubacji, 2 szt. aparatów do powierzchniowego ogrzewania pacjenta. W projekcie podejmowane będą również działania informacyjno-promocyjne. </t>
  </si>
  <si>
    <t>POIS.09.01.00-00-0287/18-00</t>
  </si>
  <si>
    <t>WOJEWÓDZKI SZPITAL IM.ZOFII Z ZAMOYSKICH TARNOWSKIEJ W TARNOBRZEGU</t>
  </si>
  <si>
    <t>Tarnobrzeg</t>
  </si>
  <si>
    <t>39-400</t>
  </si>
  <si>
    <t xml:space="preserve">Inwestycja dotyczy zakupu wyposażenia do Szpitalnego Oddziału Ratunkowego - łącznie 14 szt., w tym: - kardiomonitor – 1 szt., - defibrylator – 1 szt., - respirator – 1 szt., - USG – 1 szt. - pompa infuzyjna – 1 szt., - aparat do podgrzewania płynów infuzyjnych – 1 szt., - aparat szybkiego przetaczania płynów – 1 szt., - pulsoksymetr – 1 szt., - kapnograf – 1 szt., - elektryczne urządzenie do ssania – 1 szt., - aparat do znieczulenia – 1 szt., - zestaw do trudnej intubacji – 1 szt., - zestaw do intubacji i wentylacji – 1 szt., - aparat do powierzchniowego ogrzewania pacjenta – 1 szt. Ponadto, w ramach projektu planowane jest przeprowadzenie następujących zadań związanych z Promocją projektu. </t>
  </si>
  <si>
    <t>POIS.09.01.00-00-0290/18-00</t>
  </si>
  <si>
    <t xml:space="preserve">W projekcie przewidziano zakup następujacego sprzętu medycznego: Kardiomonitor rejestrujący parametry życiowe z modułem transportowym 1 szt. Defibrylator 1 szt. Respirator 1 szt. Pompa infuzyjna 1 szt. Pulsoksymetr 1 szt. Kapnograf 1 szt. Analizator parametrów krytycznych 1 szt. Elektryczne urządzenie do ssania 1 szt. Aparat do znieczulania 1 szt. Zestaw do trudnej intubacji 1szt. Zestaw do intubacji i wentylacji 1 szt. Aparat do powierzchownego ogrzewania pacjenta 1 szt. Ponadto, Zarządzanie projektem i Promocję projektu: a. Wykonanie i montaż tablicy informacyjno-pamiątkowej b. Informacja na stronie internetowej. </t>
  </si>
  <si>
    <t>POIS.09.01.00-00-0291/18-00</t>
  </si>
  <si>
    <t>SAMODZIELNY PUBLICZNY ZAKŁAD OPIEKI ZDROWOTNEJ ZESPÓŁ SZPITALI MIEJSKICH</t>
  </si>
  <si>
    <t xml:space="preserve">Zakres przedmiotowy: - dostawa aparatury medycznej: Kardiomonitor - 5 szt. Defibrylator - 1 szt. USG - 1 szt. Aparat do podgrzewania płynów infuzyjnych - 1 szt. Aparat do szybkiego przetaczania płynów - 1 szt. Pulsoksymetr - 9 szt. Analizator parametrów krytycznych - 1 szt. Zestaw do intubacji i wentylacji - 6 szt. Zestaw do trudnej intubacji - 1 szt. Aparat do powierzchownego ogrzewania pacjenta - 1 szt. Respirator stacjonarny - 2 szt. - zarządzanie projektem - promocja projektu. </t>
  </si>
  <si>
    <t>POIS.09.01.00-00-0292/18-00</t>
  </si>
  <si>
    <t>W ramach projektu przewidziano realizację nastepujących zadań: I. Zakup aparatury medycznej: Kardiomonitor - 2 szt., Defibrylator - 2 szt., Respirator - 1 szt., Pompa infuzyjna - 1 szt., Aparat do podgrzewania płynów infuzyjnych - 2 szt., Aparat do szybkiego przetaczania płynów - 2 szt., Pulsoksymetr - 2 szt., Kapnograf - 1 szt., Aparat do znieczulania - 1 szt., Zestaw do trudnej intubacji - 3 szt., Zestaw do intubacji i wentylacji - 1 szt., Aparat do powierzchownego ogrzewania pacjenta - 1 szt. II. Działania informacyjno - promocyjne - w ramach projektu zaplanowano realizację następujących działań informacyjno-promocyjnych: - zakup i montaż tablicy informacyjnej (1 szt.), - zakup i montaż tablicy pamiątkowej (1 szt.), - publikacja artykułu w prasie informujący o rozpoczętej inwestycji (1 szt.), - publikacja artykułu w prasie informujący o zakończonej inwestycji (1 szt.), - organizacja konferencji otwierającej projekt (1 szt.), - organizacja konferencji zamykającej projekt (1 szt.). III. Koszty związane z zarządzaniem i rozliczeniem projektu.</t>
  </si>
  <si>
    <t>POIS.09.01.00-00-0294/18-00</t>
  </si>
  <si>
    <t xml:space="preserve">W ramach projektu przeprowadzone zostaną następujące zadania: Zadanie 1 – Doposażenie Szpitalnego Oddziału Ratunkowego w następujący sprzęt medyczny służący ratowaniu życia i zdrowia dzieci: 1 szt. kardiomonitor 2 szt. defibrylator 1 szt. respirator 2 szt. pomp infuzyjnych 2 szt. aparatów do podgrzewania płynów infuzyjnych 2 szt. aparatów do szybkiego przetaczania płynów 4 szt. pulsoksymetr 1 szt. analizator parametrów krytycznych 2 szt. elektryczne urządzenie do ssania – 13.000,00zł 1 szt. aparat do znieczulenia 1 zestaw do trudnej intubacji 1 zestaw do intubacji i wentylacji 2 szt. aparatu do powierzchownego ogrzewania pacjenta Zadanie 2 - Promocja projektu: - wykonanie tablicy informacyjnej, - umieszczenie znaków graficznych UE i FE na pismach i dokumentach, - informacja na stronie internetowej wnioskodawcy, oznakowanie sprzętu zakupionego w ramach projektu, informacja w prasie lokalnej, - wydruk ulotek informacyjnych o działalności Szpitala z uwzględnieniem działalności SOR. </t>
  </si>
  <si>
    <t>POIS.09.01.00-00-0296/18-00</t>
  </si>
  <si>
    <t>Przedmiotem projektu jest doposażenie Szpitalnego Oddziału Ratunkowego funkcjonującego w ramach struktur Szpitala w aparaturę oraz sprzęt medyczny.</t>
  </si>
  <si>
    <t>POIS.09.01.00-00-0297/18-00</t>
  </si>
  <si>
    <t xml:space="preserve">Zakres działań inwestycyjnych niniejszego projektu obejmuje ZAKUP APARATURY MEDYCZNEJ 1) Zakup kardiomonitora (1 szt.) 2) Zakup defibrylatora (1 szt.) 3) Zakup respiratora transportowego (1 szt.) 4) Zakup respiratora stacjonarnego (1 szt.) 5) Zakup pompy infuzyjnej (2 szt.) 6) Zakup kapnografu (4 szt 7) Zakup elektrycznego urządzenia do ssania (1 szt.) 8) Zakup aparatu do znieczulania (1 szt.) 9) Zakup aparatury do powierzchniowego ogrzewania ciała (1 szt.) Wyżej wymienionym kosztom inwestycyjnym towarzyszyć będą wydatki związane z: 1. Zarządzaniem projektem 2.Promocją projektu na którą składać się będą: a) zakup tablicy informacyjno-pamiątkowej wraz z montażem, b) zakup 50 szt. naklejek z logotypami UE. </t>
  </si>
  <si>
    <t>POIS.09.01.00-00-0298/18-00</t>
  </si>
  <si>
    <t>GÓRNOŚLĄSKIE CENTRUM ZDROWIA DZIECKA IM. ŚW. JANA PAWŁA II SAMODZIELNY PUBLICZNY SZPITAL KLINICZNY NR 6 ŚLĄSKIEGO UNIWERSYTETU MEDYCZNEGO W KATOWICACH</t>
  </si>
  <si>
    <t xml:space="preserve">Aparatura medyczna objęta projektem to: 1. kardiomonitor – 3 szt. Monitor funkcji życiowych stacjonarno- transportowy. 2. defibrylator – 1 szt. Dwufazowy kształt fali wyładowania 3. respirator – 3 szt. Respirator stacjonarny na podstawie jezdnej do terapii niewydolności oddechowej różnego pochodzenia 4. aparat do podgrzewania płynów infuzyjnych – 1szt. 5. aparat do szybkiego przetaczania płynów – 2 szt. 6. elektryczne urządzenie do ssania – 3 szt. 7. zestaw do trudnej intubacji – 1 szt. 8. zestaw do intubacji i wentylacji – 3 szt. </t>
  </si>
  <si>
    <t>POIS.09.01.00-00-0300/18-00</t>
  </si>
  <si>
    <t>MAZOWIECKI SZPITAL WOJEWÓDZKI IM. ŚW. JANA PAWŁA II W SIEDLCACH SPÓŁKA Z OGRANICZONĄ ODPOWIEDZIALNOŚCIĄ</t>
  </si>
  <si>
    <t xml:space="preserve">Zakres projektu obejmuje następujące zadania: - Dostawa aparatury medycznej: Kardiomonitor - 3 szt. Defibrylator - 6 szt. Aparat do podgrzewania płynów infuzyjnych - 2 szt. Aparat do szybkiego przetaczania płynów - 4 szt. Pulsoksymetr - 2 szt. Kapnograf - 2 szt. Analizator parametrów krytycznych - 2 szt. Elektryczne urządzenie do ssania - 4 szt. Zestaw do trudnej intubacji - 1 szt. Zestaw do intubacji i wentylacji - 4 szt. Aparat do powierzchownego ogrzewania pacjenta - 2 szt. - Zarządzanie projektem - Promocja projektu </t>
  </si>
  <si>
    <t>POIS.09.01.00-00-0302/18-00</t>
  </si>
  <si>
    <t>SZPITAL POWIATOWY W CHRZANOWIE</t>
  </si>
  <si>
    <t xml:space="preserve">W Projekcie uwzględniono następujące zadania: a) zakup aparatury medycznej: kardiomonitory (5 szt), aparaty USG (2 szt), pulsoksymetr (4 szt), kapnograf (1 szt.), zestaw do trudnej intubacji (1 szt), b) zarzadzanie projektem, c) działania informacyjno-promocyjne. </t>
  </si>
  <si>
    <t>POIS.09.01.00-00-0304/18-00</t>
  </si>
  <si>
    <t>"GŁOGOWSKI SZPITAL POWIATOWY" SPÓŁKA Z OGRANICZONĄ ODPOWIEDZIALNOSCIĄ</t>
  </si>
  <si>
    <t>Aby osiągnąć zdefiniowane wyżej cele projektu należy doposażyć Szpitalny Oddział Ratunkowy w aparaturę medyczną i sprzęt poprzez zakup następujących urządzeń : - kardiomonitor - 3 szt. - defibrylator - 2 szt. - respirator - 1 szt. - USG - 1 szt. - pompa infuzyjna - 1 szt. - aparat do podgrzewania płynów infuzyjnych - 2 szt. - aparat do szybkiego przetaczania płynów - 2 szt. - pulsoksymetr - 3 szt. - elektryczne urządzenie do ssania - 3 szt. - zestaw do trudnej intubacji - 1 szt. - zestaw do intubacji i wentylacji - 1 szt. - aparat do powierzchownego ogrzewania pacjenta - 2 szt. Ponadto celem ubiegania się o dofinansowanie koniecznym jest zarządzanie. Celem wypełnienia obowiązków w zakresie informacji i promocji koniecznym sfinansowanie odpowiednich narzędzi informacyjno – promocyjnych. Głogowski Szpital Powiatowy Sp. z o.o. w Głogowie wypełniając obowiązek informowania o zakresie realizowanego projektu i wsparciu ze środków Funduszy Europejskich zastosuje instrumenty promocyjno – informacyjne w postaci: - umieszczenia tablicy informacyjnej A3 w miejscu realizacji projektu; - umieszczenia tablicy pamiątkowej A3 po zakończeniu realizacji projektu; - umieszczenia opisu projektu na swojej stronie internetowej http://www.szpital.glogow.pl/; - umieszczenia naklejek informacyjnych na środkach trwałych nabytych w ramach projektu oraz segregatorach z dokumentacją projektową; - oznaczenia znakiem Unii Europejskiej i znakiem Funduszy Europejskich wszystkich dokumentów związanych z realizacją projektu, które podawane będą do wiadomości publicznej, np. dokumentacji przetargowej, ogłoszeń, analiz, raportów, wzorów umów, wzorów wniosków oraz będących przedmiotem korespondencji z osobami i podmiotami uczestniczącymi w projekcie.</t>
  </si>
  <si>
    <t>POIS.09.01.00-00-0306/18-00</t>
  </si>
  <si>
    <t xml:space="preserve">Inwestycja zakłada realizację 3 zadań: 1.Zakup aparatury medycznej 2.Zarządzanie projektem 3.Działania informacyjno-promocyjne W zakresie zadania 1 – zakup aparatury medycznej będzie obejmował: 1. Kardiomonitor 1 szt 2. Defibrylator 1 szt 3. Aparat USG 1 szt 4. Ssak elektryczny 1 szt 5. Zestaw do trudnej intubacji 1 szt </t>
  </si>
  <si>
    <t>POIS.09.01.00-00-0308/18-00</t>
  </si>
  <si>
    <t>SZPITAL WIELOSPECJALISTYCZNY IM. DR. LUDWIKA BŁAŻKA W INOWROCŁAWIU</t>
  </si>
  <si>
    <t xml:space="preserve">Projekt polega na doposażeniu SOR w sprzęt i urządzenia medyczne. Zakupione zostaną: • Kardiomonitor 3 szt.: • Defibrylator 2 szt.: • Respirator 1 szt.: • USG 1 szt.: • Pompa infuzyjna 4 szt.: • Aparat do podgrzewania płynów infuzyjnych 3 szt.: • Aparat do szybkiego przetaczania płynów 2 szt. • Pulsoksymetr 3 szt.: • Zestaw do trudnej intubacji - 1 kpll.: • Aparat do powierzchownego ogrzewania pacjenta – 1 szt. • Elektryczne urządzenie do ssania 1 szt. </t>
  </si>
  <si>
    <t>POIS.09.01.00-00-0309/18-00</t>
  </si>
  <si>
    <t>SZPITAL ŚW. ANNY W MIECHOWIE</t>
  </si>
  <si>
    <t>Miechów</t>
  </si>
  <si>
    <t>32-200</t>
  </si>
  <si>
    <t xml:space="preserve">Przedmiotem projektu jest: 1. Zakup aparatury medycznej: Kardiomonitor (1 szt.), Respirator (1 szt.), USG (1 szt.), Pulsoksymetr (1 szt.)., analizator parametrów krytycznych (1 szt.), aparat do znieczulania (1 szt.), zestaw do intubacji i wentylacji (1 szt.). 2. Promocja projektu: tablica informacyjna 1 szt. ogłoszenia w prasie 7 szt. 3. Zarządzanie projektem </t>
  </si>
  <si>
    <t>POIS.09.01.00-00-0311/18-00</t>
  </si>
  <si>
    <t>SAMODZIELNY PUBLICZNY ZAKŁAD OPIEKI ZDROWOTNEJ - ZESPÓŁ ZAKŁADÓW</t>
  </si>
  <si>
    <t>Maków Mazowiecki</t>
  </si>
  <si>
    <t>06-200</t>
  </si>
  <si>
    <t xml:space="preserve">Celem projektu jest poprawa funkcjonowania systemu ratownictwa medycznego. SPZOZ-ZZ w swej strukturze posiada SOR oraz Oddział Chirurgii urazowej. W zakres inwestycji wchodzą: - zakup sprzętu i wyposażenia medycznego - działania informacyjno promocyjne Szczegółowy zakres inwestycji: 1, Kardiomonitor szt. 2 2. Defibrylator szt. 1 3. Pompa infuzyjna szt. 6 4. Aparat do podgrzewania płynów infuzyjnych szt. 1 5. Pulsoksymetr szt. 1 6. Kapnograf szt. 1 7. Analizator parametrów krytycznych szt. 1 8. Zestaw do trudnej intubacji szt. 2 9. Zestaw do intubacji i wentylacji szt. 2 10. Aparat do powierzchownego ogrzewania pacjenta 1 11. Promocja i informacja o projekcie – </t>
  </si>
  <si>
    <t>POIS.09.01.00-00-0313/18-00</t>
  </si>
  <si>
    <t>Zakup sprzętu do oddziału ratunkowego Nowodworskiego Centrum Medycznego w Nowym Dworze Mazowieckim ze szczególnym uwzględnieniem stanowisk wstępnej intensywnej terapii dedykowanego dzieciom.</t>
  </si>
  <si>
    <t>POIS.09.01.00-00-0320/18-00</t>
  </si>
  <si>
    <t>ZESPÓŁ OPIEKI ZDROWOTNEJ W OŁAWIE</t>
  </si>
  <si>
    <t>POIS.09.01.00-00-0321/18-00</t>
  </si>
  <si>
    <t>NOWY SZPITAL SPÓŁKA Z OGRANICZONĄ ODPOWIEDZIALNOŚCIĄ</t>
  </si>
  <si>
    <t>70-653</t>
  </si>
  <si>
    <t xml:space="preserve">W ramach zakresu przedmiotowego niniejszego projektu zaplanowano: I. Zakup aparatury medycznej – obejmuje zakup 15 szt. następującego sprzętu medycznego - niezbędnego wyposażenia medycznego dla SOR zgodnie z Rozporządzeniem Ministra Zdrowia w sprawie szpitalnego oddziału ratunkowego: - Kardiomonitor (5 szt.) - Defibrylator (1 szt.) - Respirator (1 szt.) - USG (1 szt.) - Pompa infuzyjna (3 szt.) - Pulsoksymetr (3 szt.) - Kapnograf (1 szt.). II. Zarządzanie projektem III. Działania informacyjno - promocyjne - obejmują: - zakup tablicy informacyjnej (1 szt.), - zakup naklejek z logotypami UE (15 szt.), - zakup tablicy pamiątkowej (1 szt.). </t>
  </si>
  <si>
    <t>POIS.09.01.00-00-0324/18-00</t>
  </si>
  <si>
    <t>SAMODZIELNY PUBLICZNY ZESPÓŁ OPIEKI ZDROWOTNEJ W KRASNYMSTAWIE</t>
  </si>
  <si>
    <t xml:space="preserve">Przedmiot projektu: 1. Głównym założeniem projektu jest zakup sprzętu medycznego na potrzeby Szpitalnego Oddziału Ratunkowego. Wnioskodawca planuje zakup wyszczególnionego poniżej sprzętu medycznego: a) kardiomonitor – 2 sztuki, b) defibrylator – 1 sztuka, c) respirator – 1 sztuka, d) pulsoksymetr – 2 sztuki, e) kapnograf – 1 sztuka, f) analizator parametrów krytycznych – 1 sztuka, g) elektryczne urządzenie do ssania – 1 sztuka, h) zestaw do trudnej intubacji – 1 sztuka, i) zestaw do intubacji i wentylacji – 1 sztuka, j) aparat do powierzchniowego ogrzewania ciała – 1 sztuka, 2. Działania informacyjno – promocyjne, w ramach których zaplanowano zakup: a) dwóch artykułów prasowych b) dwóch tablic informacyjno-pamiątkowych c) dziesięciu plakatów informacyjnych </t>
  </si>
  <si>
    <t>POIS.09.01.00-00-0325/18-00</t>
  </si>
  <si>
    <t>SAMODZIELNY PUBLICZNY ZESPÓŁ OPIEKI ZDROWOTNEJ SZPITAL WIELOSPECJALISTYCZNY W JAWORZNIE</t>
  </si>
  <si>
    <t>Jaworzno</t>
  </si>
  <si>
    <t>43-600</t>
  </si>
  <si>
    <t xml:space="preserve">Projekt obejmuje zakup dwóch urządzeń medycznych: • Aparatu USG - 1 szt. • Kardiomonitora - 1 szt. oarz Promocję. </t>
  </si>
  <si>
    <t>POIS.09.01.00-00-0328/18-00</t>
  </si>
  <si>
    <t>Zakres projektu obejmował będzie następujące zadania: - Zakup aparatury medycznej na Szpitalny Oddział Ratunkowy: 1 Kardiomonitor 5 2 Respirator 1 3 Aparat USG 1 4 Pompa infuzyjna 10 5 Pulsoksymetr 2 6 Kapnograf 1 7 Aparat do znieczulenia 1 - Zarządzanie projektem - Informacja i promocja.</t>
  </si>
  <si>
    <t>POIS.09.01.00-00-0330/18-00</t>
  </si>
  <si>
    <t>SAMODZIELNY PUBLICZNY ZESPÓŁ OPIEKI ZDROWOTNEJ W KOŚCIANIE</t>
  </si>
  <si>
    <t>Kościan</t>
  </si>
  <si>
    <t>64-000</t>
  </si>
  <si>
    <t xml:space="preserve">Projekt swym zakresem obejmuje doposażenie Szpitalnego Oddziału Ratunkowego w Kościanie w sprzęt medyczny służący do ratowania życia i zdrowia pacjentów. W ramach projektu zakupiony zostanie następujący sprzęt: - kardiomonitor - 1 szt. - defibrylator - 2 szt. - respirator - 1 szt. - USG - 1 szt. - aparat do znieczulania - 1 szt. Zakres projektu obejmuje także zarządzanie projektem oraz przeprowadzenie działań promocyjnych. </t>
  </si>
  <si>
    <t>POIS.09.01.00-00-0332/18-00</t>
  </si>
  <si>
    <t xml:space="preserve">W ramach projektu przewidziano nestępujące zadania: Działania informacyjno-promocyjn Zakup sprzętu i urządzeń medycznych Zarządzanie projektem. Sprzęt zakupiony w ramach projektu to: Kardiomonitor (1 szt.) Defibrylatory (2 szt.) aparat USG (1 szt.) pompy infuzyjne (4 szt.) aparat do podgrzewania płynów infuzyjnych (1 szt.) aparat do szybkiego przetaczania płynów (1 szt.) Pulsoksymetr (4 szt.) elektryczne urządzenie do ssania (1 szt.) </t>
  </si>
  <si>
    <t>POIS.09.01.00-00-0335/18-00</t>
  </si>
  <si>
    <t>REGIONALNE CENTRUM ZDROWIA SPÓŁKA Z OGRANICZONA ODPOWIEDZIALNOSCIA</t>
  </si>
  <si>
    <t>Lubin</t>
  </si>
  <si>
    <t>59-300</t>
  </si>
  <si>
    <t xml:space="preserve">Realizacja przedmiotowego projektu została podzielona na następujące zadania: 1. Zakup aparatury medycznej W projekcie zaplanowano zakup następujących sprzętów medycznych: a) kardiomonitor – 3 szt. b) defibrylator - 1 szt. c) respirator – 1 szt. d) USG - 1 szt. e) pompa infuzyjna – 5 szt. f) kapnograf - 1 szt. g) elektryczne urządzenie do ssania – 7 szt. h) aparat do powierzchownego ogrzewania pacjenta - 1 szt. 2. Zarządzanie projektem Powyższe działanie obejmuje rozliczenie oraz prawidłowe zarządzanie projektem. Zarządzanie projektem zostanie powierzone delegowanym do tego celu pracownikom Wnioskodawcy, którzy tym samym stworzą zespół projektowy. 3. Działania informacyjno – promocyjne W ramach działania realizowane będą następujące działania promocyjno-informacyjne: a) Zakup i montaż tablicy informacyjnej - 1 szt., b) Zakup i montaż tablic pamiątkowych – 2 szt., c) Wydruk ulotek informacyjnych - 50 szt., d) Wykonanie naklejek informujących o źródle dofinansowania do oznaczenia sprzętu zakupionego w ramach projektu - 40 szt. </t>
  </si>
  <si>
    <t>POIS.09.01.00-00-0336/18-00</t>
  </si>
  <si>
    <t xml:space="preserve">Zakres rzeczowy projektu obejmuje zakup niezbędnego wyposażenia medycznego dla Szpitalnego Oddziału Ratunkowego - 3 aparaty USG, Zarządzanie projektem, Działania informacyjno- promocyjne </t>
  </si>
  <si>
    <t>POIS.09.01.00-00-0337/18-00</t>
  </si>
  <si>
    <t xml:space="preserve">W ramach projektu przewidziano następujące zadania: a) zakup sprzętu medycznego tj. Kardiomonitor – 6 szt., Respirator – 2 szt., Elektryczne urządzenie do ssania – 3 szt., Pompa infuzyjna – 10 szt., Aparat do podgrzewania płynów infuzyjnych – 1 szt., Pulsoksymetr – 8 szt., Aparat do znieczulania – 1 szt., Aparat do szybkiego przetaczania płynów – 3 szt., Zestaw do intubacji i wentylacji – 5 szt. b) działania z zakresu promocji </t>
  </si>
  <si>
    <t>POIS.09.01.00-00-0341/18-00</t>
  </si>
  <si>
    <t xml:space="preserve">W ramach inwestycji planowane są nastepujące zadania: - Zakup sprzętu medycznego: kardiomonitor 1szt - Kardiomonitor z przenośnym zestawem monitorującym, transportowym. defibrylator 1 szt. - element do wyposażenia stanowiska resuscytacji dzieci, używany tylko do defibrylacji dzieci z kompletem łyżek pediatrycznych. respirator 1 szt. - element nowotworzonego stanowiska do resuscytacji dzieci. USG 1 szt. - aparat będzie wyposażeniem stanowiska resuscytacyjnego dla dzieci. aparat do powierzchownego ogrzewania pacjenta 1 szt. - możliwość utrzymania temperatury ciała, zapobieganie hipotermii. - Działania informacyjno-promocyjne: Tablica pamiątkowa i naklejki na sprzęt Reportaż w gazecie Wpisy na stronę internetową i Facebooka Film na stronę i do telewizji Ulotki reklamowe - Zarządzanie projektem. </t>
  </si>
  <si>
    <t>POIS.09.01.00-00-0344/18-00</t>
  </si>
  <si>
    <t>PAŁUCKIE CENTRUM ZDROWIA SPÓŁKA Z OGRANICZONĄ ODPOWIEDZIALNOŚCIĄ</t>
  </si>
  <si>
    <t>Żnin</t>
  </si>
  <si>
    <t>88-400</t>
  </si>
  <si>
    <t>W ramach inwestycji planuje się zakup nowego i częściową wymianę starego sprzętu i aparatury medycznej dla Szpitalnego Oddziału Ratunkowego funkcjonującego w ramach Pałuckiego Centrum Zdrowia Sp. z o.o. w Żninie przy ul. Szpitalnej 30 oraz promocję projektu.</t>
  </si>
  <si>
    <t>POIS.09.01.00-00-0345/18-00</t>
  </si>
  <si>
    <t>W projekcie zaplanowano następujące zadania: I. Zakup aparatury medycznej: I.1. kardiomonitor - 3 szt., I.2. defibrylator – 2 szt., I.3. respirator – 1 szt., I.4. pompa infuzyjna – 4 szt., I.5. pulsoksymetr – 1 szt., I.6. kapnograf -2 szt., I.7. aparat do znieczulenia – 1 szt., II. Informacja i promocja: - publikacja informacji prasowych w prasie lokalnej (2 szt.), - publikacja informacji w mediach społecznościowych, - publikacja informacji na stronie internetowej Kociewskiego Centrum Zdrowia oraz bieżąca aktualizacja, - materiał filmowy/promocyjny nt. realizowanego projektu (1 szt.), - tablica informacyjno-pamiątkowa (1 szt.), - zakup naklejek na zakupiony sprzęt (1 kpl).</t>
  </si>
  <si>
    <t>POIS.09.01.00-00-0349/18-00</t>
  </si>
  <si>
    <t>SZPITAL OGÓLNY IM. DR WITOLDA GINELA W GRAJEWIE</t>
  </si>
  <si>
    <t>Grajewo</t>
  </si>
  <si>
    <t>19-200</t>
  </si>
  <si>
    <t xml:space="preserve">Zakres przedmiotowy projektu 1. Przedmiotowy projektu obejmuje doposażenie Szpitalny Oddział Ratunkowy w Szpitalu Ogólnym w Grajewie w nowoczesną aparaturę medyczną. W ramach projektu planuje się zakup następującej aparatury medycznej stanowiącej wyposażenie Szpitalnego Oddziału Ratunkowego: - kardiomonitor – 6 szt. - defibrylator – 1 szt. - respirator – 1 szt. - pompa infuzyjna – 4 szt. - aparat do podgrzewania płynów infuzyjnych – 1 szt. - pulsoksymetr – 2 szt. - kapnograf – 2 szt. - analizator parametrów krytycznych – 1 szt. - aparat do znieczulania – 1 szt. - zestaw do intubacji i wentylacji – 4 szt. Dodatkowo w ramach projektu zaplanowano wykonanie tablicy informacyjnej, która po realizacji projektu będzie pełniła także funkcję tablicy pamiątkowej. Założono również zaangażowanie podmiotu zewnętrznego, który będzie odpowiedzialny za zarządzanie projektem. </t>
  </si>
  <si>
    <t>POIS.09.01.00-00-0353/18-00</t>
  </si>
  <si>
    <t xml:space="preserve">W ramach zakresu przedmiotowego niniejszego projektu zaplanowano realizację trzech zadań: I. Zakup aparatury medycznej – Zakup niezbędnego wyposażenia medycznego dla SOR zgodnie z Rozporządzeniem Ministra Zdrowia w sprawie szpitalnego oddziału ratunkowego W projekcie zaplanowano zakup następujących sprzętów medycznych: a) Zakup aparatury medycznej - kardiomonitor (1 sztuka); b) Zakup aparatury medycznej - defibrylator (1 sztuka); c) Zakup aparatury medycznej - respirator (1 sztuka); d) Zakup aparatury medycznej - USG (1 sztuka); e) Zakup aparatury medycznej - pompa infuzyjna (4 sztuki); f) Zakup aparatury medycznej - aparat do podgrzewania płynów infuzyjnych (1 sztuka); g) Zakup aparatury medycznej - zestaw do trudnej intubacji; h) Zakup aparatury medycznej - aparat do powierzchniowego ogrzewania pacjenta (1 sztuka). II. Zarządzanie projektem W ramach działania realizowane będą wszystkie zadania związane z obsługą i zarządzaniem projektu (dbanie o realizację wskaźników, składanie wniosków o płatność, zgłaszanie zmian do projektu, nadzór nad wyborem wykonawców poszczególnych usług oraz dostawami i montażem poszczególnych sprzętów). III. Promocja projektu – działania informacyjno-promocyjne W ramach działania realizowane będą następujące działania promocyjno-informacyjne: 1. Zakup i montaż tablicy informacyjnej (1 szt.), 2. Zakup i montaż tablicy pamiątkowej (1 szt.), 3. Wykonanie naklejek informujących o źródle dofinansowania do oznaczenia sprzętu zakupionego w ramach projektu (1 kpl), 4. Zamieszczenie ogłoszenia w prasie (1 szt.). </t>
  </si>
  <si>
    <t>POIS.09.01.00-00-0355/18-00</t>
  </si>
  <si>
    <t xml:space="preserve">Projekt swoim zakresem obejmuje: 1. Doposażenie SOR w niezbędny sprzęt i wyposażenie: Kardiomonitor - 2 szt. Defibrylator - 1 szt. Respirator - 1 szt. Pompa infuzyjna - 16 szt. Aparat do podgrzewania płynów infuzyjnych - 1 szt. Aparat do szybkiego przetaczania płynów - 2 szt. Pulsoksymetr - 2 szt. Analizator parametrów krytycznych - 1 szt. Elektryczne urządzenie do ssania - 2 szt. Zestaw do intubacji i wentylacji - 1 szt. Aparat do powierzchniowego ogrzewania pacjenta - 2 szt. Ponadto prawidłowa realizacja projektu wymaga poniesienia niezbędnych wydatków dotyczących: 2. Zaangażowania w realizację projektu niezbędnej kadry - pracowników (wynagrodzenia w postaci dodatków): koordynatora, księgowego projektu, specjalisty ds. zamówień publicznych. 3. Promocji projektu obejmującej zakup: tablicy informacyjnej oraz pamiątkowej, ogłoszenia na sieci Internet, telewizji, radio i prasie. </t>
  </si>
  <si>
    <t>POIS.09.01.00-00-0357/18-00</t>
  </si>
  <si>
    <t>POIS.09.01.00-00-0360/18-00</t>
  </si>
  <si>
    <t>SAMODZIELNY PUBLICZNY ZAKŁAD OPIEKI ZDROWOTNEJ W RADZYNIU PODLASKIM</t>
  </si>
  <si>
    <t xml:space="preserve">Wybrany wariant inwestycyjny zakłada: - zakup następujących urządzeń: 1) kardiomonitor 2) respirator 3) USG 4) aparat do znieczulania 5) zestaw do trudnej intubacji - promocję - zarządzanie projektem. </t>
  </si>
  <si>
    <t>Strzelców Bytomskich 11</t>
  </si>
  <si>
    <t>Szpitalna 3</t>
  </si>
  <si>
    <t>Wincentego Witosa 2</t>
  </si>
  <si>
    <t>Krzysztofa Kamila Baczyńskiego 1</t>
  </si>
  <si>
    <t>Zbożowa 4</t>
  </si>
  <si>
    <t>Józefa Bema 1</t>
  </si>
  <si>
    <t xml:space="preserve"> 5-6</t>
  </si>
  <si>
    <t>gen. Józefa Bema 5-6</t>
  </si>
  <si>
    <t>Szpitalna 30</t>
  </si>
  <si>
    <t>Konstytucji 3-go Maja 34</t>
  </si>
  <si>
    <t>PLAN DZIAŁAŃ MINISTERSTWA ZDROWIA
W SEKTORZE ZDROWIA NA ROK 2019</t>
  </si>
  <si>
    <t>3/2019</t>
  </si>
  <si>
    <t>POIS.09.01.00-00-0001/16-00</t>
  </si>
  <si>
    <t>POIS.09.01.00-00-0002/16-00</t>
  </si>
  <si>
    <t>POIS.09.01.00-00-0004/16-00</t>
  </si>
  <si>
    <t xml:space="preserve">Kornela Ujejskiego 75 </t>
  </si>
  <si>
    <t>POIS.09.01.00-00-0006/16-00</t>
  </si>
  <si>
    <t>Poprawa skuteczności działań ratownictwa medycznego poprzez modernizację i doposażenie SOR oraz budowę lądowiska w WSzS w Białej Podlaskiej.</t>
  </si>
  <si>
    <t>POIS.09.01.00-00-0007/16-00</t>
  </si>
  <si>
    <t>ZESPÓŁ OPIEKI ZDROWOTNEJ WE WŁOSZCZOWIE</t>
  </si>
  <si>
    <t>POIS.09.01.00-00-0009/16-00</t>
  </si>
  <si>
    <t>W ramach projektu zaplanowano: a. roboty budowlane b. zakup aparatury medycznej c. nadzór inwestorski d. promocję projektu Do głównych celów projektu należą: 1. Wzmocnienie infrastruktury służby zdrowia w zakresie ratownictwa medycznego na terenie województwa warmińsko-mazurskiego; 2. Podniesienie jakości i dostępności do badań medycznych w zakresie ratownictwa medycznego na terenie województwa warmińsko-mazurskiego. P</t>
  </si>
  <si>
    <t>POIS.09.01.00-00-0010/16-00</t>
  </si>
  <si>
    <t>POIS.09.01.00-00-0011/16-00</t>
  </si>
  <si>
    <t>POIS.09.01.00-00-0012/16-00</t>
  </si>
  <si>
    <t>POIS.09.01.00-00-0013/16-00</t>
  </si>
  <si>
    <t>POIS.09.01.00-00-0015/16-00</t>
  </si>
  <si>
    <t>Poprawa efektywności działania systemu PRM na Mazowszu dzięki wzmocnieniu infrastruktury SOR w Szpitalu Bielańskim w Warszawie.</t>
  </si>
  <si>
    <t>POIS.09.01.00-00-0017/16-00</t>
  </si>
  <si>
    <t xml:space="preserve">Projekt przewiduje: a. remont estakady dojazdowej do SOR b. zakup i montaż podnośnika platformowego obudowanego dla osób niepełnosprawnych c. przebudowę i modernizację pomieszczeń SOR d. zakup sprzętu medycznego na potrzeby SOR e. zakup wyposażenia medycznego utworzonego stanowiska do intensywnej terapii f. wydatki na opracowanie studium wykonalności, aktualizację dokumentacji projektowej, zarządzanie projektem oraz działania informacyjno-promocyjne Celem projektu jest poprawa funkcjonowania systemu ratownictwa medycznego w województwie lubelskim. Celem bezpośrednim projekty jest zwiększenie efektywności i jakości udzielanych świadczeń przez szpitalny oddział ratunkowy zlokalizowany w Samodzielnym Publicznym Szpitalu Wojewódzkim im. Papieża Jana Pawła II w Zamościu. </t>
  </si>
  <si>
    <t>POIS.09.01.00-00-0019/16-00</t>
  </si>
  <si>
    <t xml:space="preserve">Planowany do realizacji przez Wnioskodawcę projekt zakłada: a. budowę lądowiska dla śmigłowców ratunkowych; b. zakup aparatury medycznej, w tym stołu zabiegowego, lampy zabiegowej, respiratora oraz aparatu do znieczulania. Cele projektu zostały zdefiniowane jako: 1. Zapewnienie osobie w stanie nagłego zagrożenia zdrowotnego możliwości niezwłocznego przybycia do miejsca zdarzenia właściwych służb ratowniczych. 2. Zapewnienie pacjentowi niezwłocznego przewiezienia i przyjęcia do najbliższego zakładu zdrowotnego, udzielającego wysokospecjalistycznych świadczeń zdrowotnych oraz badań diagnostycznych. 3. Wpisanie się w standard tzw. "złotej godziny". 4. Zwiększenie szans uratowania życia pacjenta w ciężkich przypadkach. 5. Poprawa stanu infrastruktury ochrony zdrowia zapewniającej dostępność specjalistycznych i wysokospecjalistycznych świadczeń zdrowotnych. </t>
  </si>
  <si>
    <t>POIS.09.01.00-00-0020/16-00</t>
  </si>
  <si>
    <t>POIS.09.01.00-00-0021/16-00</t>
  </si>
  <si>
    <t>POIS.09.01.00-00-0023/16-00</t>
  </si>
  <si>
    <t>W ramach projektu planowane są następujące zadania: - zakup wyposażenia dla SOR, - remont pomieszczeń SOR (założenie klimatyzacji i drzwi przesuwnych), - zakup infrastruktury niezbędnej do odbierania danych medycznych transmitowanych z ambulansu.</t>
  </si>
  <si>
    <t>POIS.09.01.00-00-0024/16-00</t>
  </si>
  <si>
    <t>os. Osiedle Na Skarpie 66</t>
  </si>
  <si>
    <t>POIS.09.01.00-00-0026/16-00</t>
  </si>
  <si>
    <t>POIS.09.01.00-00-0027/16-00</t>
  </si>
  <si>
    <t xml:space="preserve">W ramach projektu zaplanowano następujące zadania: - adaptacja SOR w tym wydzielenie strefy "zielonej" (roboty budowlane) - zakup wyposażenia na SOR Liczba leczonych w podmiotach leczniczych objętych wsparciem 142/rok - Wzrost liczby stanowisk oraz zakup nowoczesnego wyposażenia dla SOR (w tym stanowisk monitorowanych, intensywnej terapii i w obszarze segregacji medycznej) oraz wydzielenie strefy zielonej i czerwonej dla przyjmowanych pacjentów przyczyni się do możliwości leczenia większe ilości pacjentów oraz wzrostu efektywności pracy personelu medycznego SOR, w szczególności szybkości, trafności i efektywności diagnostyki oraz leczenia. Zostanie podniesiony standard i kompleksowość świadczonych usług medycznych. </t>
  </si>
  <si>
    <t xml:space="preserve">Projekt zakłada wykonanie prac budowlano-modernizacyjnych w pomieszczeniach SOR, dobudowę nowego budynku, jego wykończenie oraz zakup niezbędnej aparatury i sprzętu medycznego ratującego życie. Zadania w ramach projektu: 1. Realizacja robót budowlanych 2. Projekt budowlany 3. Przygotowanie studium wykonalności 4. Przygotowanie wniosku o dofinansowanie 5. Informacja i promocja 6. Zakup aparatury medycznej i wyposażenia 7. nadzór budowlany Celem projektu jest poprawa funkcjonowania systemu ratownictwa medycznego poprzez wzrost potencjału SOR dzięki dobudowie, modernizacji i wyposażeniu w nowoczesny sprzęt. </t>
  </si>
  <si>
    <t>Międzychód (miasto)</t>
  </si>
  <si>
    <t>Celem ogólnym projektu jest zapewnienie dostępu ludności do infrastruktury ochrony zdrowia oraz poprawa efektywności systemu opieki zdrowotnej na terenie województwa wielkopolskiego. Cel bezpośredni projektu polega na poprawie funkcjonowania systemu ratownictwa medycznego w powiecie międzychodzkim poprzez zwiększenie dostępności oraz skuteczności udzielanych świadczeń ratowniczych w SOR w Międzychodzie. W ramach projektu planowane są poniższe działania: a. roboty budowlane związane z częściową zmianą układu funkcjonalnego pomieszczeń, b. zakup aparatury medycznej, Produkty i rezultaty założone do osiągnięcia w wyniku realizacji działań projektowych: 1. Liczba wspartych podmiotów leczniczych: 1. 2. Nakłady inwestycyjne na zakup aparatury medycznej: 2.648.137,69 PLN. 3. Liczba obiektów dostosowanych do potrzeb osób niepełnosprawnych: 1. W wyniku realizacji projektu liczba leczonych w podmiocie leczniczym objętym wsparciem wzrośnie do 4520 osób/rocznie.</t>
  </si>
  <si>
    <t>Głównym celem projektu jest dostosowanie SOR w Kępnie do Rozporządzenia Ministra Zdrowia z dnia 3.11.2011 r. w sprawie Szpitalnego Oddziału Ratunkowego, poprawa bezpieczeństwa zdrowotnego, poprawa efektywności systemu ochrony zdrowia ludności powiatu kępińskiego i powiatów ościennych oraz obniżenie poziomu śmiertelności i skutków powikłań w wyniku wypadków i innych stanów nagłego zagrożenia zdrowotnego na obszarze interwencji SOR w Kępnie. W rapach projektu Wnioskodawca planuje budowę lądowiska wyniesionego dla śmigłowców wraz z niezbędną infrastrukturą. Planowane do osiągnięcia w wyniku realizacji projektu produkty: a. liczba wspartych podmiotów leczniczych: 1 b. liczba wybudowanych lądowisk dla śmigłowców: 1 liczba obiektów dostosowanych do potrzeb osób z niepełnosprawnościami: 1 W wyniku realizacji projektu liczba leczonych w podmiocie leczniczym objętym wsparciem wzrośnie do 10 482 osób/rok.</t>
  </si>
  <si>
    <t>Lwowska 178a</t>
  </si>
  <si>
    <t>SZPITAL MRĄGOWSKI IM. MICHAŁA KAJKI SPÓŁKA Z OGRANICZONĄ ODPOWIEDZIALNOŚCIĄ</t>
  </si>
  <si>
    <t>Wolności 12</t>
  </si>
  <si>
    <t>SZPITAL MATKI BOŻEJ NIEUSTAJĄCEJ POMOCY W WOŁOMINIE</t>
  </si>
  <si>
    <t>Fryderyka Chopina 13</t>
  </si>
  <si>
    <t xml:space="preserve">Zakres projektu obejmuje: wykonanie windy na potrzeby SOR oraz zakup sprzętu medycznego na Szpitalny Oddział Ratunkowy: - stół zabiegowy - łóżko z wbudowaną wagą i materacem - łóżko szpitalne - 3 szt. - wózek do transportu pacjenta - 3 szt. - łóżko transportowe - 2 szt. - leżanka do gipsowni - lampa zabiegowa - 2 szt. - respirator stacjonarny - aparat USG - aparat EKG - 2 szt. - kardiomonitor - 3 szt. - defibrylator - defibrylator z funkcją stymulacji zewn. - pulsoksymetr - pompa infuzyjna - 2 szt. - aparat do przetaczania krwi - aparat RTG - sygnalizacja przyzywowa - system parawanów. </t>
  </si>
  <si>
    <t>Projekt zakłada zakup 176 sztuk aparatury medycznej (m.in. respirator stacjonarny na statywie mobilnym, respirator transportowy, 12 kardiomonitorów, aparat RTG oraz aparat USG) oraz na zorganizowaniu dodatkowych dwóch stanowisk intensywnej terapii i jednego stanowiska obserwacyjnego. W ramach projektu przewidziano również promocje projektu. Celem projektu jest wzrost bezpieczeństwa pacjentów i jakości świadczeń medycznych realizowanych przez Szpitalny Oddział Ratunkowy Szpitala Wojewódzkiego w Poznaniu. W ramach projektu zostaną osiągnięte następujące produkty: a. Liczba wspartych podmiotów leczniczych: 1 b. Nakłady inwestycyjne na zakup aparatury medycznej: 3.998.839,74 PLN W wyniku realizacji projektu liczba leczonych w podmiocie leczniczym objętym wsparciem wzrośnie do 63 687/osób/rok.</t>
  </si>
  <si>
    <t>Wsparcie Szpitalnego Oddziału Ratunkowego SP ZOZ w Garwolinie poprzez doposażenie w sprzęt medyczny w celu zwiększenia bezpieczeństwa zdrowotnego.</t>
  </si>
  <si>
    <t xml:space="preserve">Projekt zakłada realizacje trzech typów działań inwestycyjnych: 1. Zakup aparatury medycznej i sprzętu wykorzystywanego w SOR. 2. Zakup i instalacja systemu wentylacji mechanicznej oraz chłodzenia w SOR. 3. Dostawy i montażu platformy dla osób niepełnosprawnych. Dodatkowo, w ramach projektu zaplanowano działania informacyjno-promocyjne oraz zarządzanie projektem. Celem projektu jest poprawa jakości opieki zdrowotnej, a w szczególności podniesienie standardu usług medycznych świadczonych w zakresie ratownictwa medycznego. Produkty: Liczba wspartych podmiotów leczniczych: 1, Liczba leczonych w podmiotach leczniczych objętych wsparciem 20 000/rok, nakłady inwestycyjne na zakup aparatury medycznej: 3.203.557,44 PLN. </t>
  </si>
  <si>
    <t xml:space="preserve">W ramach projektu realizowane będą następujące zadania: - doposażenie SOR w specjalistyczny sprzęt medyczny (Tomograf komputerowy, Kardiomonitor, Aparat do znieczulenia ogólnego mobilny, Aparat do znieczulenia ogólnego stacjonarny,Respirator transportowy z pełnym wyposażeniem (butla, torba, przełączka AGA), Respirator stacjonarny, Monitor funkcji życiowych do triage szpitalnego CVS z wyposażeniem: RR, SPO2, temp. BMI, Wzrost, waga pomiar nasilenia bólu, Kapnograf z pulsoksymetrią stacjonarny, Kapnograf z pulsoksymetrią transportowy, Analizator parametrów krytycznych, Defibrylator z kardiowersją i możliwością elektrostymulacji serca, Aparat do EKG, Przyłóżkowy zestaw RTG, Aparat USG z Dopplerem typu laptop, Narzędzia chirurgiczne, Lampa zabiegowa, LED-owa, mobilna do 3 pomieszczeń zabiegowych lub lampy operacyjne sufitowe LED, Inhalator, Stojaki na płyny infuzyjne z półką i koszem, Aparat do pomiaru RR, z zegarem, Pulsoksymetr transportowy , Kamerton laryngologiczny, Prowadnica do trudnej intubacji, Fotel do pobierania krwi, Zestaw diagnostyczny otoskop i oftalmoskop na wózku z transformatorem umożliwiającym ładowanie, Termometr bezdotykowy, Słuchawki lekarskie z lejkiem, Koce bakteriostatyczne, do dezynfekcji po każdym pacjencie i ponownego użycia, Poduszki bakteriostatyczne do dezynfekcji po każdym pacjencie i ponownego użycia, Ambu dla dorosłych wielorazowe, Dozownik tlenu, Aparat do ogrzewania płynów infuzyjnych, Aparat do ogrzewania pacjenta, Wózek transportowy leżący, Wózek siedzący, transportowy, wzmocniony (ze stojakiem na płyny infuzyjne, butle z tlenem i opcją transportu pacjenta z długim gipsem), Gablota informacyjna, Szafa na rzeczy personelu. </t>
  </si>
  <si>
    <t xml:space="preserve">Projekt zakłada dofinansowanie poniższych działań: a. prace budowlano-instalacyjne, b. zakup sprzętu medycznego, c. przygotowanie studium wykonalności wraz z AKK, d. zarządzanie projektem, e. promocję projektu. Cele projektu zostały określone przez Wnioskodawcę jako: a. zapewnienie osobie w stanie nagłego zagrożenia zdrowotnego możliwości niezwłocznego przybycia na miejsce zdarzenia właściwych służb ratowniczych, b. zapewnienie pacjentowi wysokiej jakości usług ratownictwa medycznego opartego o nowoczesną bazę aparatury medycznej, c. wpisanie się w standard tzw. "złotej godziny", d. zwiększenie szans uratowania życia pacjenta w przypadkach ciężkich, e. poprawa stanu infrastruktury ochrony zdrowia zapewniającej dostępność specjalistycznych i wysokospecjalistycznych świadczeń zdrowotnych. Poprzez realizację działań projektowych, osiągnięte zostaną następujące produkty: a. liczba wspartych podmiotów leczniczych: 1, b. nakłady inwestycyjne na zakup aparatury medycznej: 1.331.568,65 PLN, W wyniku realizacji projektu liczba leczonych w podmiocie leczniczym objętym wsparciem wzrośnie do 24 000 osób/rok. </t>
  </si>
  <si>
    <t xml:space="preserve">Celem nadrzędnym projektu jest zapewnienie dostępu do infrastruktury ochrony zdrowia i poprawa efektywności jej funkcjonowania. Cel bezpośredni został zdefiniowany jako poprawa funkcjonowania systemu ratownictwa medycznego SOR SPZOZ w Działdowie i na terenie jego oddziaływania. Wskazane cele zostaną osiągnięte poprzez realizację w ramach projektu robót budowlanych, tj. budowę lądowiska przyszpitalnego dla śmigłowców. W wyniku realizacji projektu: a. zwiększy się dostępność SOR dla pacjentów po wypadkach komunikacyjnych, b. wzrośnie bezpieczeństwo i możliwości prowadzenia działań medycznych dla pacjentów SPZOZ w Działdowie, którzy wymagają wyspecjalizowanego leczenia w innych placówkach (transport międzyszpitalny), c. skrócony zostanie czas dotarcia do szpitala i co za tym idzie czas diagnostyki od momentu wystąpienia zdarzenia nagłego, d. wzrośnie skuteczność działań w stanie zagrożenia życia; e. zmniejszy się poziom śmiertelności w powiecie oraz zostanie uzyskane przyspieszenie powrotu pacjenta do sprawności zawodowej. W wyniku realizacji działań projektowych zostaną osiągnięte następujące produkty: a. liczba wspartych podmiotów leczniczych: 1, b. liczba wybudowanych lądowisk dla śmigłowców: 1, c. liczba obiektów dostosowanych do potrzeb osób z niepełnosprawnością: 1. b. </t>
  </si>
  <si>
    <t xml:space="preserve">Celem ogólnym projektu jest zmniejszenie nierówności w zakresie stanu zdrowia, zwiększenie dostępności do wysokiej jakości usług zdrowotnych, poprawa skuteczności podejmowania działań ratunkowych, poprawa funkcjonowania systemu ratownictwa medycznego, zmniejszenie skali ubóstwa w regionie oraz zmniejszenie trwałych skutków stanów nagłych, w tym kalectwa i niepełnosprawności. W ramach projektu przewidziano: 1. Modernizację Szpitalnego Oddziału Ratunkowego. 2. Doposażenie SOR w aparaturę medyczną, sprzęt i wyposażenie (m.in. fotokoagulator, aparat usg, cyfrowy mobilny aparat ramię C). Produkty i rezultaty planowane do osiągnięcia w wyniku realizacji działań projektowych: 1. Liczba wspartych podmiotów leczniczych: 1. 2. Nakłady inwestycyjne na zakup aparatury medycznej: 2 406 365,25 PLN. W wyniku realizacji projektu, liczba leczonych w podmiocie leczniczym objętym wsparciem wzrośnie do 500 osób/rocznie. </t>
  </si>
  <si>
    <t xml:space="preserve">Projekt zakłada zakup sprzętu i aparatury medycznej, zakup wyposażenia socjalno-bytowego, wymianę dźwigu szpitalnego, montaż zewnętrznej platformy dźwigowej, zakup urządzeń do dekontaminacji powietrza oraz wymianę oświetlenia na SOR. Koszt całkowity projektu: 2.465.917,37 PLN (całość kwalifikowalne). Celem projektu jest poprawa efektywności funkcjonowania systemu Państwowego Ratownictwa Medycznego w powiecie sieradzkim i zduńskowolskim, realizowana poprzez wsparcie funkcjonującego w strukturze Szpitala Wojewódzkiego w Sieradzu Szpitalnego Oddziału Ratunkowego. Produkty i rezultaty: 1. Liczba wspartych podmiotów leczniczych: 1 2. Nakłady inwestycyjne na zakup aparatury medycznej: 1.109 052,00 PLN 3. Liczba obiektów dostosowanych do potrzeb osób z niepełnosprawnością: 1 </t>
  </si>
  <si>
    <t xml:space="preserve">Celem bezpośrednim projektu jest poprawa funkcjonowania systemu ratownictwa medycznego na terenie powiatu suskiego. Realizacja powyższego celu przyczyni się realizacji celu ogólnego, którym jest zapewnienie dostępu ludności do infrastruktury ochrony zdrowia oraz poprawa efektywności systemu opieki zdrowotnej na terenie województwa małopolskiego. W ramach projektu Wnioskodawca przewiduje: a. przebudowę SOR: roboty instalacji wodno-kanalizacyjnej, grzewczej, gazów medycznych, instalacji wentylacyjno-klimatyzacyjne, b. modernizację rampy oraz wykonanie wiatrołapu wejściowego przed budynkiem A, c. zakup sprzętu medycznego, Produkty projektu: a. Liczba wspartych podmiotów leczniczych: 1, b. nakłady inwestycyjne na zakup aparatury medycznej: 1.279.145,84 PLN, W wyniku realizacji projektu liczba leczonych w podmiocie leczniczym objętym wsparciem wzrośnie do 15 676 osób/rok. </t>
  </si>
  <si>
    <t>28 Czerwca 1956 r. nr 194</t>
  </si>
  <si>
    <t>os. Osiedle Złotej Jesieni 1</t>
  </si>
  <si>
    <t>Ogólnym celem projektu jest poprawa funkcjonowania systemu ratownictwa medycznego w województwie świętokrzyskim. Na realizację powyższego celu wpłynąć ma osiągniecie celu głównego projektu, tj. zwiększenie dostępności do Szpitalnego Oddziały Ratunkowego będącego w strukturze Szpitala Specjalistycznego Ducha Świętego w Sandomierzu oraz poprawa jakości usług udzielanych w oddziale. Działania projektowe obejmują: a. budowę lądowiska dla śmigłowców, wartość robót: 2.369.854,15 PLN, z czego 2.000.000,00 PLN stanowią koszty kwalifikowalne, b. zakup sprzętu medycznego dla Szpitalnego Oddziału Ratunkowego (m.in. aparat USG, videogastroskop, defibrylator, aparat EKG), wartość planowanego do zakupu sprzętu medycznego wynosi 1.734.540,08 PLN (cały koszt zakwalifikowany przez Wnioskodawcę jako wydatek kwalifikowalny), c. opracowanie dokumentacji projektowej, d. nadzór budowlany, e. promocję projektu. Do głównych produktów i rezultatów projektu należą: a. liczba wspartych podmiotów leczniczych: 1, b. nakłady inwestycyjne na zakup aparatury medycznej: 1.734.540,08 PLN Dzięki realizacji projektu, liczba leczonych w podmiocie leczniczym objętym wsparciem wzrośnie w 2018 roku do 19 200 osób/rok.</t>
  </si>
  <si>
    <t>W ramach projektu zrealizowane zostaną następujące zadania: 1. zakup angiografu 2. promocja projektu 3. prace budowlane - modernizacja</t>
  </si>
  <si>
    <t xml:space="preserve">Przedmiotem projektu jest zakup wyposażenia: Ultrasonograf-1 Fotel transportowy-10 Wózki anestozjologiczne-10 videolaryngoskop-2 Urządzenie do manualnej wentylacji wysokimi częstotliwościami przez kaniulę konikotomijną -1 Dozbrojenie ortopedyczne łóżek Hill-Rom Progres-1 Stabilizator zewnętrzny miednicy-2 Stabilizator zewnętrzny na kończynę dolną-2 Respirator transportowy-2 Dozbrojenie ortopedyczne łóżek Hill-Rom Progres-2 Stabilizator zewnętrzny miednicy typu C-2 Stabilizator zewnętrzny miednicy-2 Stabilizator zewnętrzny na kończynę górną-6 Stabilizator zewnętrzny na kończynę dolną-6 Zestaw do repozycji i stabilizacji złamań kości piszczelowej (radiolucent triangle)-4 Napędy chirurgiczne-1 Rozwiertak szpikowy giętki czołowy-6 Zestaw narzędzi chirurgicznych-1 Tor wizyjny do endoskopii głowy i szyi z Kamerą endoskopową 2D Zestaw 4K Olympus-1 Endoskopy nosowe 0 st., 30 st., 70 st. Kpl-1 Narzędzia chirurgiczne komplet-1 Śrubokręt po kątem-3 Lampa czołowa akumulatorowa-3 Lampa czołowa światłowodowa-2 Narzędzia chirurgiczne komplet-1 Lupy operacyjne z dużą głębią ostrości indywidualnie dopasowane do operatora-1 Śrubokręt po kątem-3 Lampa czołowa akumulatorowa-3 Lampa czołowa światłowodowa-2 Oprogramowanie oraz oprzyrządowanie do procedur nurofizjologii śródoperacyjnej potencjałów wzrokowych VEP kompatybilne z posiadanym sprzętem -1 Diatermia chirurgiczna generator mono i biopolarny-1 Lampa czołowa diodowa Luxtec (Integra)-2 Ultradźwiękowy detektor przepływu Huntleigh SD2 z głowicą 8 mhz dc- szybkiej przesiewowej diagnostyki chorób naczyń w warunkach SOR -2 Narzędzia chirurgiczne - zestaw narzędzi naczyniowych kpl-1 Przenośne cyfrowe zestawy do drenażu opłucnego z oprzyrządowaniem-4 </t>
  </si>
  <si>
    <t xml:space="preserve">- wybudowanie nowego SOR dla dzieci wraz z infrastrukturą towarzyszącą na parterze nowego budynku 2A; - wybudowanie na dachu budynku lądowiska dla śmigłowców sanitarnych; - wyposażenie SOR w sprzęt i urządzenia medyczne zgodnie z wymogami / przepisami prawa w szczególności wymaganiami określonymi w rozporządzeniu Ministra Zdrowia z dnia 3 listopada 2011 r. w sprawie szpitalnego oddziału ratunkowego oraz załącznika nr 3 do zarządzenia Prezesa NFZ 89/2013/DSOZ (z późn. zm.). </t>
  </si>
  <si>
    <t xml:space="preserve">Projekt obejmuje wykonanie wielobranżowych robót budowlano-instalacyjnych w istniejącym, pochodzącym z lat 80 XX wieku budynku szpitalnym. Roboty budowlano-instalacyjne będą realizowane wewnątrz budynku szpitalnego w zespole istniejących pomieszczeń jego parteru oraz przyziemia. Ponadto projekt obejmuje wymianę, wraz z przebudową, istniejącego szybu dźwigu oraz maszynowni, czteroprzystankowego dźwigu towarowo-osobowego o udźwigu Q = 1000 KG na nowy dźwig szpitalny dostosowany do aktualnych wymogów technicznych o udźwigu min. Q = 1 600 KG. W ramach przedmiotowego projektu zostanie również wykonany nowy podjazd dla ambulansów sanitarnych do Szpitalnego Oddziału Ratunkowego, w którym docelowo zostanie zainstalowana automatyczna brama wjazdowa/wyjazdowa. Głównym celem przedmiotowych robót budowlano-instalacyjnych, planowanych do wykonania jest poprawa organizacji pracy personelu medycznego oraz doposażenie pomieszczeń ze szczególnym uwzględnieniem stanowisk intensywnej terapii w infrastrukturę niezbędną do ratowania zdrowia i życia ludzi w warunkach nowoczesnego Centrum Urazowego dla dzieci. W ramach przedmiotowego projektu Szpitalny Oddział Ratunkowy, Oddział Anestezjologii i Intensywnej Terapii, Oddział Chirurgii i Urologii, Oddział Chirurgii Urazowo -Ortopedycznej, Oddział Neurochirurgii, Zakład Diagnostyki Laboratoryjnej, Blok Operacyjny oraz Oddział Kardiochirurgii zostaną doposażone w aparaturę i sprzęt medyczny w celu podniesienia jakości i dostępności świadczeń opieki zdrowotnej udzielanych w warunkach Centrum Urazowego dla dzieci. W wyniku realizacji projektu, poprzez rozbudowę, zwiększy się powierzchnia użytkowa Szpitala oraz poprawi funkcjonowanie Szpitala poprzez skrócenie czasu oczekiwania pacjenta na konsultację medyczną. Wartością dodaną projektu będzie dostosowanie Szpitalnego Oddziału Ratunkowego do aktualnych wymogów prawa, warunków technicznych i norm – zgodnie z wymogami Ustawy z dnia 15 kwietnia 2011 roku o działalności leczniczej </t>
  </si>
  <si>
    <t>Projekt inwestycyjny zakłada doposażenie w aparaturę i sprzęt medyczny niezbędny do udzielania świadczeń opieki zdrowotnej oraz doposażenie sal nadzoru pooperacyjnego wchodzących w skład struktur Centrum Urazowego w sprzęt niezbędny do ciągłego monitorowania parametrów życiowych oraz kompleksowej opieki medycznej, tj.: sprzęt do neuromonitoringu do oceny uszkodzeń w zakresie kręgosłupa i nerwów rdzeniowych – szt. 1, zestaw do kraniotomii z wiertarką dla małych dzieci – szt. 1, zestaw do neuroendoskopii dla dzieci – szt. 1, zestaw do cytoskopii dla małych dzieci i noworodków – szt. 1, dermatom z siatkownicą – szt. 1, aparat USG – szt. 1, aparat do masażu serca – szt. 1, aparat do oceny krzepnięcia krwi – szt. 1, ssaki operacyjne – szt. 2, system do odzyskiwania krwi z pola operacyjnego – szt. 1, materace podgrzewające na stół operacyjny – szt. 1, system ogrzewania pacjenta – szt. 1, urządzenie do podgrzewania płynów – szt. 1, aparat USG przenośny z nawigacją igły – szt. 1, wideolaryngoskop – szt. 2, echokardiograf – szt. 1, aparat EKG – szt. 1, respirator transportowy – szt. 2, wiertarka ortopedyczna – szt. 1, oftalmoskop – szt. 1, otoskop – szt. 1, monitor funkcji życiowych transportowy typu A - szt. 9 i typu B – szt. 1, wiertarka wielozadaniowa – szt. 1, aparat do neuromonitoringu śródoperacyjnego – szt. 1.</t>
  </si>
  <si>
    <t xml:space="preserve">Projekt dotyczy zakupu i instalacji aparatury medycznej pozwalającej na świadczenie usług medycznych ramach planowanego Centrum Urazowego dla dzieci. Określony zakres projektu jest wynikiem analizy stanu wyposażenia klinik Uniwersyteckiego Dziecięcego Szpitala Klinicznego w Białymstoku w aspekcie możliwości świadczenia usług ratujących życie. Ze względu na charakter interwencji w obszarze Centrum Urazowego projektem objęto następujące oddziały szpitala: • Zakład Diagnostyki Obrazowej • Klinika Ortopedii i Traumatologii Dziecięcej • Klinika Chirurgii Dziecięcej • Oddział Intensywnej Terapii Realizacja projektu przewiduje doposażenie ww. oddziałów. Realizacja projektu będzie oddziaływać również na inne jednostki systemu ochrony zdrowia. Ze względu na unikalne zasoby kompetencyjne UDSK współpracuje z wieloma podmiotami. Dokonano audytu potrzeb klinik szpitala i zdiagnozowano istniejące braki w wyposażeniu oraz stan posiadanego sprzętu. W określeniu zakresu projektu efektywność ekonomiczną w aspekcie aparatury, która zastąpi wysłużony i awaryjny sprzęt. W wyniku realizacji projektu powstanie Centrum Urazowe dla dzieci, co wpłynie na: - zapewnienie standardów opieki pacjentom urazowym, -skuteczniejsze działanie oddziałów zabiegowych szpitala, - ułatwienie i poprawa bezpieczeństwa oraz komfortu pracy, - poniesienie bezpieczeństwa pacjentów, -podniesienie jakości świadczonych wysoko- specjalistycznych usług medycznych. </t>
  </si>
  <si>
    <t xml:space="preserve">Zakres projektu przewiduje realizację szeregu komplementarnych działań, w tym: • przebudowę istniejących pomieszczeń Szpitala Pediatrycznego z przeznaczeniem na szpitalny oddział ratunkowy (SOR), • remont pomieszczeń Kliniki Ortopedii i Traumatologii, • przeniesienie lądowiska dla helikopterów w bezpośrednie sąsiedztwo Szpitala Pediatrycznego poprzez wykonanie konstrukcji stalowej wyniesionego lądowiska i rampy komunikacyjnej wraz z wykonaniem płyty lądowiska, • wykonanie nowej windy szpitalnej w nowym szybie żelbetowym oraz klatki schodowej zewnętrznej w celu skomunikowania lądowiska dla helikopterów (+7,50m) i szpitalnego oddziału ratunkowego, • zakup i montaż urządzeń i aparatury medycznej zarówno wbudowanej jak i mobilnej, zakup i montaż wyposażenia innego niż medyczne (socjalno-bytowe, biurowe/administracyjne, monitoringu) niezbędnego do prawidłowego funkcjonowania SOR. </t>
  </si>
  <si>
    <t>Celem projektu jest wzmocnienie infrastruktury ochrony zdrowia, a także podniesienie jakości i dostępności do badań medycznych w zakresie ratownictwa medycznego, w celu obniżenia wysokiej śmiertelności i kalectwa pourazowego wśród dzieci i młodzieży, w szczególności na terenie województwa dolnośląskiego. W zakres projektu wchodzi przede wszystkim zakup sprzętu medycznego.</t>
  </si>
  <si>
    <t xml:space="preserve">Przedmiotem projektu jest zakup wyposażenia: w odniesieniu do Kliniki Intensywnej Terapii i Anestezjologii z Ośrodkiem Ostrych Zatruć: - Respirator – 4 sztuki, - Monitor transportowy – 2 sztuki, - Monitor – 1 sztuka, - Bronchofiberoskop – 1 sztuka, - Łóżka – 3 sztuki, - Aparat do znieczulenia – 1 sztuka, - Aparat do monitorowania hemodynamicznego – 1 sztuka, - Monitor do pracowni MR – 1 sztuka, - Aparat USG – 1 sztuka, - Aparat EKG – 3 sztuki, - Aparat do schładzania pacjenta – 1 sztuka, 2. w odniesieniu do bloku operacyjnego: - mikroskop optyczny – 1 sztuka. </t>
  </si>
  <si>
    <t>Pabianicka 63</t>
  </si>
  <si>
    <t>Celem projektu jest wzrost bezpieczeństwa zdrowotnego osób znajdujących się w stanie nagłego zagrożenia zdrowia lub życia ludzkiego, jak i wzrost jakości świadczeń medycznych realizowanych przez Centrum Urazowe Szpitala Miejskiego w Poznaniu poprzez wymianę wyeksploatowanego sprzętu i doposażenie zmodernizowanych pomieszczeń Centrum Urazowego i utworzenie dodatkowych 3 stanowisk intensywnej terapii na SOR. Planowane działania polegają na zakupie 33 szt. aparatury medycznej i wyposażenia o wartości 2 000 0000,00 zł, w tym (w szt.): łóżka – 11, kardiomonitory hemodynamiczne z centralą – 9, aparat do USG – 1, pompy strzykawkowe do NMR – 1 (zestaw), aparat do dializ – 2, bronchoskop -3, kalorymetr 1, aparat USG – 1, kardiomonitory – 2, EV1000 – 1, Moduł Ca++ do dializ – 1</t>
  </si>
  <si>
    <t>W ramach projektu będą realizowane roboty budowlane i instalacyjne dotyczące budowy lądowiska wyniesionego dla śmigłowców wraz z niezbędną infrastrukturą towarzyszącą, zgodnie z dokumentacją projektową i prawomocną decyzją o pozwoleniu na budowę oraz modernizacji SOR w celu stworzenia stanowiska wstępnej intensywnej terapii dla dzieci. Ponadto zostanie nabyty sprzęt i wyposażenie na potrzeby SOR, w tym jako niezbędne zabezpieczenie sprzętowe tworzonego stanowiska wstępnej intensywnej terapii oraz doposażenie jednostek szpitalnych – w sprzęt i wyposażenie, w tym aparaturę medyczną.</t>
  </si>
  <si>
    <t>Dostosowanie struktury Wojewódzkiego Specjalistycznego Szpitala Dziecięcego w Olsztynie do potrzeb Centrum urazowego dla Dzieci</t>
  </si>
  <si>
    <t>Żołnierska 18a</t>
  </si>
  <si>
    <t>Projekt przewiduje wydatki na zakup specjalistycznego sprzętu do diagnostyki obrazowej –aparat stacjonarny RTG - stan pacjentów z urazem wielonarządowym charakteryzuje się wysoką niestabilnością, bardzo szybko może dojść do jego pogorszenia i wystąpienia bezpośredniego zagrożenia życia. Niezbędna jest szybka kompleksowa diagnostyka obrażeń. Nowoczesny aparat RTG z możliwością obrazowania w całości kręgosłupa i kości długich umożliwi sprawną, szybką diagnostykę obrazową, 2 aparaty przewoźne RTG - sprzęt niezbędny do diagnozowania urazów w momencie, gdy ze względów medycznych stan pacjentów z urazem wielonarządowym nie pozwala na transport do pracownia badań radiologicznych, aparat USG z głowicami - w trakcie terapii pacjenta z urazem wielonarządowym niezmiernie istotne znaczenie ma szybka i wiarygodna diagnostyka. Bardzo pomocne w tym zakresie są techniki oparte na ultrasonografii (USG). Dzięki nim w sposób dokładny, nieinwazyjny oraz, co ma ogromne znaczenie, przy łóżku pacjenta można ocenić stan narządów wewnętrznych w klatce piersiowej i jamie brzusznej, a także zbadać przepływ krwi w naczyniach tętniczych i żylnych mózgowia oraz kończyn.</t>
  </si>
  <si>
    <t>Zakres działań inwestycyjnych niniejszego projektu: I. ZAKUP APARATURY MEDYCZNEJ: 1) Urządzenie do wysokoobjętościowej szybkiej transfuzji dożylnej płynów (1 szt.) 2) Zestaw do endoskopowego tamowania ciężkich krwotoków (1 szt.) 3) Wózki umożliwiające diagnozę radiologiczną/segmentowe (10 szt.) 4) Zaawansowane wózki transportowe umożliwiające przewożenie chorych w trakcie zabiegów resuscytacyjnych/przezierne (1 szt.) 5) Zaawansowane wózki transportowe umożliwiające przewożenie chorych w trakcie zabiegów resuscytacyjnych/siedzące (4 szt.) 6) Zestaw narzędzi chirurgicznych do doraźnych zabiegów chirurgicznych - narzędzia niezbędne do wykonywania zabiegów laparotomii oraz torakotomii. Zakup w komplecie z zestawem narzędziowym naczyniowym oraz zestawem kontenerów sterylizujących, bezobsługowych, dedykowanych do ww. zestawów narzędzi chirurgicznych (1 szt.) 7) Zestaw narzędzi chirurgicznych do doraźnych zabiegów chirurgicznych-narzędzia niezbędne do wykonywania zabiegów związanych z laminektomią, kraniotomii,usuwaniem krwiaków. Zakup w komplecie z zestawem narzędziowym naczyniowym oraz zestawem kontenerów sterylizujących, bezobsługowych, dedykowanych do ww. zestawów narzędzi chirurgicznych ( 1 szt.) 8) Zaawansowany aparat ultrasonograficzny (2 szt.) 9) Zaawansowany materac przeciwodleżynowy (6 szt.) 10) Zaawansowany materac przeciwodleżynowy - Typ 1- wspomagający zapobieganie odleżynom (20 szt.) 11) Zaawansowany materac przeciwodleżynowy - Typ 2 - średni stopień odleżyn (10 szt.) 12) Zaawansowany materac przeciwodleżynowy - Typ 3- najwyższy stopień odleżyn (6 szt.) 13) Zestaw do śródoperacyjnej ultrasonograficznej oceny narządów miąższowych jamy brzusznej (1 szt.).</t>
  </si>
  <si>
    <t>Projekt polega na utworzeniu nowego szpitalnego oddziału ratunkowego od podstaw poprzez budowę szpitalnego oddziału ratunkowego z wyposażeniem wraz z budową lądowiska dla helikopterów.</t>
  </si>
  <si>
    <t xml:space="preserve">Zakres rzeczowy projektu obejmuje zakup aparatury medycznej, sprzętu i wyposażenia : 10. USG z 4 głowicami (CONVEX, Liniowa, Kardiologiczna, Przezprzełykowa) 1 szt. 11. USG z 3 głowicami (kardiologiczna, naczyniowa i brzuszna) 1 szt. 12. Zestaw narzędzi chirurgicznych 1 szt. 13. Urządzenie do ogrzewania pacjentów 1 szt. 14. Urządzenie do kompresji klatki piersiowej 1 szt. 15. EKG z transmisją 4 szt. 16. Kardiomonitory 10 szt. 17. Wózek transportowy dla pacjentów 4 szt. 18. Wózek transportowy dla pacjentów 10 szt. 19. Wózki na narzędzia i do pobierania krwi (zabiegowe z wyposażeniem) 5 szt. 20. Zestaw ze strzykawką automatyczną 21. Zestawy komputerowe wraz z klawiaturą i myszką 16 szt. 22. Ssaki próżniowe 2 szt. 23. Respiratory transportowe 4 szt. 24. Holter 24godzinny (3 rejestratory plus system) 1 szt. 25. Gastroskop zestaw 1 szt. 26. Bronchofiberoskop giętki zestaw 1 szt. 27. EEG zestaw 28. Wózek do przewożenia chorych 1 szt. 29. Bronchofiberoskop 6,4mmX54 1 szt. 30. Aparaty do CPAP 2 szt. 31. Rozliczanie projektu </t>
  </si>
  <si>
    <t xml:space="preserve">W celu realizacji przedsięwzięcia zakłada się realizację zadań do których należą: - Zadanie 1 - Nowy Szpitalny Oddział Ratunkowy przy Blokach Operacyjnych z całodobowym lądowiskiem -&gt; Działanie 1.1 - Roboty budowlane wraz z montażem instalacji elektrycznych i sanitarnych, oraz zagospodarowaniem terenu -&gt; Działanie 1.2 - Roboty budowlane związane z budową lądowiska helikopterów - Zadanie 2 - Zakup wyposażenia niezbędnego do realizacji projektu -&gt; Działanie 2.1 - Obszar segregacji medycznej -&gt; Działanie 2.2 - Obszar resuscytacyjno zabiegowy -&gt; Działanie 2.3 - Obszar wstępnej intensywnej terpaii -&gt; Działanie 2.4 - Obszar terapii natychmiastowej -&gt; Działanie 2.5 - Obszar obserwacji -&gt; Działanie 2.6 – SOR </t>
  </si>
  <si>
    <t>Prof. Antoniego Gębali 6</t>
  </si>
  <si>
    <t>W ramach projektu prowadzone będą roboty budowlane oraz zakup specjalistycznego sprzętu. W ramach robót budowlanych zostaną zrealizowane takie zadania jak: przebudowanie bram wjazdowych dla karetek, dostosowanie istniejącej sali operacyjnej w rejonie SOR w zakresie systemu wentylacyjno-klimatyzacyjnego, adaptacja pomieszczenia pod montaż tomografu komputerowego. W ramach Uniwersytecki Szpital Dziecięcy w Lublinie nabędzie taką aparaturę jak: aparat do znieczulenia ogólnego uniwersalny z kompletnym monitorem dla noworodków, dzieci i dorosłych; lampa operacyjna LED z dwoma oprawami; tomograf komputerowy; stół operacyjny z wyposażeniem ortopedycznym; zestaw narzędzi chirurgicznych; aparat rtg z ramieniem C; mikroskop operacyjny; aparat ultrasonograficzny wysokiej klasy do oceny tkanek miękkich, oceny stawu kolanowego, barkowego oraz biodrowego; tor wizyjny z optykami, shaverem, pompą i ablacją, kamerą artroskopową do zabiegów artroskopowych (kolumna do artroskopii); wiertarki akumulatorowe nisko i wysokoobrotowe; diatermia; monitory na salę operacyjną z komputerowym oprogramowaniem do oceny radiologicznej oraz możliwości korekcji pourazowych zniekształceń; wiertarka do zabiegów neurochirurgicznych; system mocowania i pozycjonowania do stołu operacyjnego dla niemowląt.</t>
  </si>
  <si>
    <t xml:space="preserve">Zakres realizowanego projektu obejmuje: Budowę lądowiska dla helikopterów LPR: - roboty przygotowawcze (rozbiórki istniejących nawierzchni, regulacja i zabezpieczenie istniejących elementów infrastruktury technicznej, roboty ziemne), - wzmocnienie istniejącego podłoża, - budowa powierzchni płyty przyziemienia TLOF i strefy przyziemienia FATO, - budowa opaski strefy FATO lądowiska, - zabezpieczenie istniejącej skarpy, - przebudowa drogi dojazdowej do lądowiska i placu manewrowego, - budowa systemu oświetlenia nawigacyjnego w szczególności opraw FATO, TLOF, naprowadzanie na kierunek startu i lądowania, - montaż projektowanego podświetlanego wskaźnika kierunku wiatru z oprawą przeszkodową - montaż projektowanej latarni identyfikacyjnej lądowiska, - montaż projektowanego panelu sterowniczego w recepcji Szpitalnego Oddziału Ratunkowego (SOR), - montaż systemu sterowania, - monitoring lądowiska, - oznakowanie lądowiska, - uporządkowanie przyległego terenu. Budowę budynku wielofunkcyjnego (łącznika pomiędzy lądowiskiem a SOR z miejscem stacjonowania zespołów ratownictwa medycznego i transportu sanitarnego). Zakup sprzętu medycznego - 131 szt. </t>
  </si>
  <si>
    <t xml:space="preserve">W ramach zakresu przedmiotowego niniejszego projektu zaplanowano: I. ROBOTY BUDOWLANE ZWIĄZANE Z BUDOWĄ LĄDOWISKA SANITARNEGO DLA ŚMIGŁOWCÓW RATUNKOWYCH II. ROBOTY BUDOWLANE DOT. MODERNIZACJI POMIESZCZEŃ SOR III. ZAKUP SPRZĘTU MEDYCZNEGO NA SOR - pompa infuzyjna – 8 szt., - defibrylator z teletransmisją - 1 szt., - respirator transportowy – 1 szt., - kardiomonitor – 2 szt., - respirator stacjonarny – 2 szt., - ssak elektryczny – 4 szt., - wózek leżący do przewozu chorych – 3 szt., - aparat do znieczulania – 2 szt., - aparat USG – 1 szt., - stół zabiegowy – 2 szt., - statyw do kroplówek – 5 szt., - lampa operacyjna sufitowa – 1 szt., - urządzenie do ogrzewania pacjenta – 2 szt., - łóżko intensywnej terapii – 2 szt., - urządzenie do masażu serca – 1 szt., - lampa zabiegowa na statywie – 1 szt., - defibrylator bez teletransmisji – 1 szt. </t>
  </si>
  <si>
    <t>Celem ogólnym projektu jest poprawa funkcjonowania systemu ratownictwa medycznego. Bezpośrednim celem projektu jest zwiększenie dostępności do wysokospecjalistycznych usług ratownictwa medycznego z wykorzystaniem nowych technologii. Celem szczegółowym jest zakup sprzętu i aparatury medycznej sal operacyjnych SOR Wojewódzkiego Szpitala Zespolonego w Toruniu.</t>
  </si>
  <si>
    <t xml:space="preserve">Projekt inwestycyjny został przygotowany w związku z koniecznością realizacji celu głównego jakim jest poprawa funkcjonowania systemu ratownictwa medycznego w powiecie tarnogórskim. Projekt ten został podzielony na trzy główne działania inwestycyjne (elementy projektu) w postaci: - Działanie 1: przebudowa szpitalnego oddziału ratunkowego - Działanie 2: doposażenie szpitalnego oddziału ratunkowego - Działanie 3: budowa lądowiska oraz działania związane z pracami przygotowawczymi oraz promocją projektu. </t>
  </si>
  <si>
    <t xml:space="preserve">Zakres działań inwestycyjnych niniejszego projektu obejmuje: I.ZAKUP APARATURY MEDYCZNEJ w łącznej liczbie 111 sztuk. Wyżej wymienionym kosztom inwestycyjnym towarzyszyć będą wydatki związane z: 1.Kosztami pośrednimi (przewidywany koszt całkowity i kwalifikowany – 9 840,00 zł), na które składać się będzie: Zakres działań inwestycyjnych niniejszego projektu obejmuje: I.ZAKUP APARATURY MEDYCZNEJ w łącznej liczbie 111 sztuk. Wyżej wymienionym kosztom inwestycyjnym towarzyszyć będą wydatki związane z: 1.Kosztami pośrednimi (przewidywany koszt całkowity i kwalifikowany – 9 840,00 zł), na które składać się będzie zadanie związane z przygotowaniem projektu, tj. przygotowaniem studium wykonalności dla niniejszej inwestycji. 2.Promocją projektu </t>
  </si>
  <si>
    <t>Celem projektu jest zwiększenie efektywności świadczeń udzielanych przez Szpitalny Oddział Ratunkowy będący w strukturach SPZZOZ w Staszowie poprzez modernizację i przebudowę SOR celem dostosowania pomieszczeń oddziału do wymogów rozporządzenie Ministra Zdrowia z dnia 3 listopada 2011 r. w sprawie szpitalnego oddziału ratunkowego (Dz.U.2015.178) oraz zakup sprzętu medycznego na SOR.</t>
  </si>
  <si>
    <t xml:space="preserve">Projekt polega na doposażeniu SOR w niezbędny sprzęt medyczny. W ramach projektu zostanie zakupiony następujący sprzęt medyczny: 1.ULTRASONOGRAFY (2 SZTUKI) 2. RESPIRATOR REANIMACYJNO-TRANSPORTOWY (2 sztuki) 3. ZESTAW DO TORAKOTOMII RATUNKOWEJ (2 sztuki) 4. SYSTEM DO OGRZEWANIA PACJENTA (2 sztuki) 5. PRZEPŁYWOWY PODGRZEWACZ KRWI I PŁYNÓW INFUZYJNYCH (2 sztuki) 6. ŁÓŻKO TRANSPORTOWE PRZEZIERNE DLA PROMIENI RTG (2 sztuki) 7. URZĄDZENIE DO KOMPRESJI KLATKI PIERSIOWEJ 8. NOSZE TRANSPORTOWE DLA PACJENTÓW ZE ZŁAMANYM KRĘGOSŁUPEM (2 sztuki) 9. KARDIOMONITORY (6 sztuk) 10. WÓZEK DO TRANSPORTU CHORYCH (BARIATRYCZNY) </t>
  </si>
  <si>
    <t>W zakresie rzeczowym projektu zaplanowano do realizacji zakup tomografu komputerowego – w ramach wymiany 11-letniego sprzętu obecnie wykorzystywanego wraz z niezbędną infrastrukturą umożliwiającą wykorzystywanie ww. sprzętu, zakupu kardiomonitorów (8 szt. – 3 szt. o większej przekątnej ekranu na potrzeby stanowisk wstępnej intensywnej terapii i 5 szt. O mniejszej przekątnej ekranu na potrzeby stanowisk obserwacyjnych) wraz z centralą monitorującą oraz niezbędną infrastrukturą towarzyszącą (wyposażenie dwóch stanowisk opieki pielęgniarskiej) – zaplecze medyczne umożliwiające monitorowanie rytmu serca i oddechu, nieinwazyjne monitorowanie ciśnienia tętniczego krwi, monitorowanie wysycenia tlenowego hemoglobiny i temperatury powierzchniowej i głębokiej pacjentów zlokalizowanych w obszarze wstępnej intensywnej terapii (3 stanowiska), zgodnie z §8 ust. 1 pkt 1) ww. rozporządzenia oraz sali obserwacyjnej (5 stanowisk), zgodnie z §10 ust. 1 lit a)-d). Centrala monitorująca będzie umożliwiała obserwację monitorowanych parametrów życiowych pacjentów w osobnych salach, ich rejestrację i zapis w historii choroby. Ponadto, z uwagi na konieczność zapewnienia trafnej i szybkiej diagnozy, a następnie podjęcie adekwatnego procesu leczenia, wiążącego się z koniecznością transportu pacjenta z zapewnieniem ciągłości monitoringu funkcji życiowych – zaplanowano także zakup 4 szt. kardiomonitorów na potrzeby stanowisk w ramach obszaru segregacji medycznej, z założeniem przemieszczania pacjenta z sali segregacji medycznej do innych obszarów funkcjonalnych SOR, w zależności od potrzeb medycznych. Ww. aparaty, podobnie jak pozostałem będą miały opcję mobilnych, o mniejszej przekątnej ekranu wraz z możliwością odczytu na stanowiskach monitoringowych i zapisu danych medycznych w centrali monitoringowej. Zaplanowano zatem do zakupu 3 szt. kardiomonitorów o w</t>
  </si>
  <si>
    <t>Przedmiotem projektu są następujące wydatki: 1. Wydatki związane z opracowaniem planów i projektów, 2. Wydatki związane z pomocą techniczną (w tym rozliczenie projektu), 3. Wydatki związane z robotami budowlanymi związane z przebudową i rozbudową Szpitalnego Oddziału Ratunkowego, 4. Wydatki związane z zakupem urządzeń technicznych i maszyn lub sprzętu wymaganego na SOR, 5. Wydatki związane z informacją i promocją, 6. Wydatki związane z nadzorem budowlanym. W ramach projektu przewidziano ponadto poz. pn. Rezerwa na nieprzewidziane wydatki.</t>
  </si>
  <si>
    <t>Krakowska 31</t>
  </si>
  <si>
    <t>Celem projektu jest poprawa efektywności świadczonych usług medycznych Szpitalnego Oddziału Ratunkowego w Zgierzu poprzez zwiększenie liczby łóżek obserwacyjnych, wynikającej z bieżących potrzeb (duża liczba pacjentów) i popartych prognozą popytu (obserwuje się trend wzrostowy) oraz dostosowanie obiektu Szpitalnego Oddziału Ratunkowego do wymogów stawianych przez Ministerstwo Zdrowia wraz z poprawą jakości udzielanych świadczeń zdrowotnych. Realizacja przedsięwzięcia polega na modernizacji istniejącego SOR wraz rozbudową obejmującą dobudowę szybu czterokondygnacyjnej windy łóżkowej oraz zakupie sprzętu medycznego.</t>
  </si>
  <si>
    <t xml:space="preserve">Przedmiotem Projektu jest przebudowa i modernizacja Szpitalnego Oddziału Ratunkowego w Szpitalu Powiatowym w Chrzanowie przy ul. Topolowej 16. Planowane działania inwestycyjne dotyczą 935 m2 powierzchni SOR. Projekt zakłada: ? przebudowę i modernizację pomieszczeń, ? zakup specjalistycznych urządzeń medycznych i wyposażenia, ? zakup sprzętu informatycznego niezbędnego do obsługi SOR. </t>
  </si>
  <si>
    <t xml:space="preserve">Koszty całkowite Projektu wyniosą 3 111 862,95 zł i obejmą: - prace przygotowawcze (studium wykonalności) – 9 840zł; - zakup sprzętu medycznego – 3 100 022,95 zł : a) Kardiomonitor z centralą monitorującą (12 szt.), b) Echokardiograf z czterema głowicami (1 szt.), c) RTG przyłóżkowe cyfrowe (1 szt.), d) USG (1 szt.), e) USG wielospecjalistyczne (1 szt.), f) Defibrylator (3 szt.), g) Respirator stacjonarny (2 szt.), h) Aparat do pomiaru ACT (1 szt.), i) Analizator do immunohistochemii szybkiej (1 szt.), j) Aparat do znieczulenia ogólnego (2 szt.), k) Zewnętrzny symulator serca (2 szt.), l) Respirator transportowy (3 szt.). - promocję projektu – 2 000zł. </t>
  </si>
  <si>
    <t xml:space="preserve">Przedmiotem inwestycji jest remont oraz zakup sprzętu i doposażenia medycznego dla SOR, w celu podniesienia jakości i dostępności do świadczeń zdrowotnych. Zakres projektu obejmuje: 1. Prace przygotowawcze – opracowanie studium wykonalności i dokumentacji projektowej; 2. Przeprowadzenie prac remontowych i budowlanych: -Przebudowa i remont pomieszczeń SOR -Remont podjazdu dla karetek z wiatą -Budowa drogi dojazdowej z SOR do lądowiska 3. Zakup sprzętu i doposażenia medycznego; 4. Zarządzanie projektem. </t>
  </si>
  <si>
    <t>Zakres przedsięwzięcia obejmuje modernizację pomieszczeń SOR przebudowa pomieszczeń w celu zmiany lokalizacji obszaru terapii natychmiastowej oraz miejsce dekontaminacji, instalacja elektryczna, c.o., wentylacyjno – klimatyzacyjna, wod.-kan.). Dodatkowo w ramach projektu zaplanowano wydatki na rzecz promocji oraz koszty pośrednie (przygotowanie dokumentacji oraz nadzór inwestorski).</t>
  </si>
  <si>
    <t>W ramach projektu w celu zniwelowania zidentyfikowanych braków zaplanowano następujące działania: 1. Opracowanie dokumentacji projektowej. 2. Opracowanie studium wykonalności. 3. Roboty budowlane, polegające na przebudowie i remoncie SOR-u w celu przystosowania pod kątem funkcjonalno-użytkowym istniejących pomieszczeń do obowiązujących przepisów (rozporządzenia Ministra Zdrowia z dnia 3 listopada 2011 r. w sprawie szpitalnego oddziału ratunkowego (Dz.U.2015.178)), wymianie instalacji technicznych stanowiących wyposażenie medialne na nowe oraz wykonaniu nowych warstw izolacyjnych, warstw wykończeniowych podłóg, ścian i sufitów, w tym sufitów podwieszonych. Ponadto zostanie wykonana nowa konstrukcja hali dla postoju karetek SOR oraz remont nawierzchni podjazdu wraz w elementami dodatkowymi takimi jak balustrady. Zamontowany zostanie szyb windowy samonośny, a także wykonana będzie przebudowa schodów zewnętrznych prowadzących z parkingu na odział ratunkowy. 4. Inspektor budowlany. Zadanie obejmuje koszty wynagrodzenia inspektora nadzoru budowlanego. 5. Zakup sprzętu medycznego. 6. Zakup wyposażenia socjalno-bytowego. 7. Promocja projektu.</t>
  </si>
  <si>
    <t xml:space="preserve">Zakres projektu obejmował będzie następujące zadania: - Zakup sprzętu medycznego do Szpitalnego Oddziału Ratunkowego, - Zakup systemu informatycznego RIS do Szpitalnego Oddziału Ratunkowego, - Wymiana oświetlenia wewnętrznego Szpitalnego Oddziału Ratunkowego, - Przygotowanie projektu (w tym opracowanie studium wykonalności), - Zarządzanie projektem - Informacja i promocja - Przygotowanie wniosku aplikacyjnego. </t>
  </si>
  <si>
    <t>Zakres rzeczowy porjektu pobejmuje: 1. Roboty budowlane związane z budową lądowiska 2. Wyposażenie SOR : Sala obserwacyjna – Izba przyjęć - Aparat USG 1 szt. - Aparat EKG 3 szt. - Kardiomonitor 2 szt. Sala Resuscytacyjna - Łóżko elektryczne 3 szt. - Kardiomonitor 2 szt. - Respirator stacjonarny 2 szt. - Defibrylator 2 szt. - Ssak elektryczny 4 szt. - Respirator transportowy 1 szt. - Pompa infuzyjna 5 szt. - Urządzenie do automatycznego masażu serca 1 szt. - Pulsoksymetr 2 szt. Sala wstępnej intensywnej terapii - Łóżko elektryczne 1 szt. - Kardiomonitor 1 szt. - Respirator stacjonarny 1 szt. - Pompy infuzyjne 3 szt. - Defibrylator 1 szt. Sala Zabiegowa - Kardiomonitor 1 szt. - Defibrylator 1 szt. - Stół Operacyjny 1 szt. - Lampa operacyjna 1 szt. - Ssak elektryczny 2 szt. - Aparat do znieczuleń 1 szt. - Aparat RTG 1 szt. Sala Resuscytacyjna - Stół Zabiegowy 2 szt. - Lampa operacyjno – zabiegowa 2 szt. - Aparat do znieczuleń 2 szt. - Kardiomonitor 2 szt. - Defibrylator 2 szt. - Pompa infuzyjna 1 szt. - Ssak elektryczny 2 szt. - Aparat do ogrzewania pacjenta 2 szt. - Zestaw do trudnej intubacji 2 szt. - Respirator transportowy 1 szt. - Respirator stacjonarny 1 szt. - Urządzenie do ogrzewania płynów 1 szt.</t>
  </si>
  <si>
    <t>Projekt obejmuje realizację zadań niezbędnych do osiągnięcia zakładanych celów projektu identyfikowanych m.in. na poziomie produktów, rezultatów i oddziaływania. 1. Roboty budowlane – w zakresie tej kategorii wydatków, będą realizowane następujące roboty budowlane: roboty instalacyjne elektryczne, roboty instalacyjne wodno-kanalizacyjne i sanitarne, prace budowlane słaboprądowe (Teletechnika) oraz Instalacje wentylacji i klimatyzacji. 2. Środki trwałe i wartości niematerialne i prawne. W zakresie tej kategorii wydatków zostanie nabyty sprzęt i wyposażenie medyczne na potrzeby SOR, w tym jako niezbędne zabezpieczenie sprzętowe stanowiska wstępnej intensywnej terapii.</t>
  </si>
  <si>
    <t xml:space="preserve">Projekt swoim zakresem obejmuje: 1. Roboty budowlane obejmujące; 2. Doposażenie SOR w niezbędny sprzęt i wyposażenie; 3. Zaangażowania w realizację projektu niezbędnej kadry - pracowników (wynagrodzenia w postaci dodatków): koordynatora, księgowego projektu, specjalisty ds. zamówień publicznych, specjalisty ds. budowlanych; 4. Promocji projektu obejmującej zakup: tablicy informacyjnej, ogłoszeń w telewizji, radio i prasie, tablicy pamiątkowej. </t>
  </si>
  <si>
    <t>POIS.09.01.00-00-0198/17-00</t>
  </si>
  <si>
    <t>Doposażenie w sprzęt i aparaturę medyczną Szpitalnego Oddziału Ratunkowego SPZOZ Nowy Tomyśl</t>
  </si>
  <si>
    <t>SAMODZIELNY PUBLICZNY ZAKŁAD OPIEKI ZDROWOTNEJ IM. DOKTORA KAZIMIERZA HOŁOGI</t>
  </si>
  <si>
    <t>Sienkiewicza 3</t>
  </si>
  <si>
    <t>Przedmiotem projektu jest realizacja następujących działań: I. Zakup aparatury medycznej i sprzętu: Kardiomonitor wraz z pomiarem EKG, NIBP, SpO2, Oddech , temp - 7 szt. Kardiomonitor wraz z pomiarem EKG, NIBP, SpO2, Oddech , temp, pomiar rzutu serca metodą małoinwazyjną - 3 szt. Stanowisko komputerowe do centralnego monitorowania - 1 szt. Pompy infuzyjne - 18 szt. Aparat do resuscytacji / kompresji klatki piersiowej - 1 szt. Respirator transportowy - 1 szt. Aparat do powierzchniowego ogrzewania pacjenta - 4 szt. Przenośny aparat RTG - 1 szt. Specjalistyczny wózek transportowy - 1 szt. Stolik zabiegowy - 3 szt. Aparat do ogrzewania płynów infuzyjnych - 2 szt. Respirator stacjonarny - 1 szt. Monitor z modułem ciągłego monitorowania EEG - 2 szt. Monitor transportowy z kapnografią - 2 szt. Aparat do znieczulenia - 1 szt. Mobilny ultrasonograf z zestawem głowic - 1 szt. Mobilny ultrasonograf- Doppler - 1 szt. Aparat RTG z ramieniem C - 1 szt. Defibrylator z osprzętem do kardiowersji i opcją elektrostymulacji serca - 2 szt. Elektryczne urządzenie do ssania - 3 szt. Stół zabiegowy - 1 szt. System bezprzewodowego przywoływania osób - 1 szt. Infrascanner detektor krwawień śródczaszkowych - 1 szt. Stanowisko rejestracji medycznej - 1 szt. Wizualizator żył / iluminator naczyniowy AccuVein - 1 szt. Zestaw do badań i zabiegów endoskopowych (gastroskopia/bronchofiberoskopia) - 1 szt. Elektryczne łóżko szpitalne do 250kg - 7 szt. Wózek inwalidzki - 4 szt. Cieplarka do płynów infuzyjnych 1 szt. Aparat do oznaczania przyłóżkowego parametrów krytycznych - 1 szt. Aparat do EKG - 2 szt. Dźwig do przenoszenia pacjentów - 1 szt. Lampa zabiegowa mobilna - 1 szt. II. Promocja projektu.</t>
  </si>
  <si>
    <t xml:space="preserve">W celu identyfikacji działań, które należy przeprowadzić, określony został Zakres Niezbędnych Inwestycji, które obejmują zakup sprzętu medycznego: 1. Tomograf komputerowy 64 warstwowy (64x64), szt.1 2. Aparat RTG uniwersalny kostno-płucny ambulatoryjny,szt.1 3. Aparat RTG przyłóżkowy cyfrowy, szt.1 4. Ultrasonograf, szt.1 5. Aparat do wstępnej diagnostyki kardiologicznej, szt.1 6. Narzędzia chirurgiczne , 1kpl 7. elektrokardiograf z wózkiem, szt.2 8. Nebulizator, szt.2 9. Pulsoksymetr, szt.2 10. Defibrylator, szt.3 11. wielofunkcyjne wózki do przewożenia chorych, szt.4 12. termobox, cieplarka podgrzewacz płynów , szt.1 13. parawany mobilne szt.4 14. worki samorozprężalne ambu, szt.6 15. stoliki zabiegowe, szt.4 16. ciśnieniomierze zegarowe, szt. 6 17. Kapnograf przenośny z czujnikiem SpO2 , szt.1 18. Stojaki mobilne do płynów infuzyjnych, szt.4 19. Aparat USG ginekologiczny , szt.1 20. Respirator transportowy, szt.1 21. Wideokolonoskop, szt.1 22. Pompa płucząca do wideokolonoskopu, szt.1 23. Konsola hydrochirurgiczna do oczyszczania ran , szt.1 24. Wideolaryngoskop dla dzieci, szt.1 25. Kardiomonitor do Sali wzmożonego nadzoru, szt.2 26. Respirator transportowy, szt.1 27. Monitor transportowy z EKG, szt.1 28. Pulsoksymetr , szt.2 29. Pompa objętościowa kroplówkowa, szt.4 30. Termometr na podczerwień, szt.4 31. Aparat EKG, szt.1 32. Pompa infuzyjna strzykawkowa, szt. 4 </t>
  </si>
  <si>
    <t>Leśna 27</t>
  </si>
  <si>
    <t xml:space="preserve">Zakres projektu obejmował będzie następujące zadania: - Przygotowanie projektu (w tym opracowanie projektu branżowego i studium wykonalności) - Modernizacja Szpitalnego Oddziału Ratunkowego (prace remontowo-budowlane). - Zakup sprzętu medycznego na Szpitalny Oddział Ratunkowy. - Zakup dodatkowego wyposażenia dla Szpitalnego Oddziału Ratunkowego (m. in. maszyna sprzątająca i umeblowanie biurowe i gospodarcze). - Zarządzanie projektem - Informacja i promocja. </t>
  </si>
  <si>
    <t>Projekt, będący przedmiotem niniejszego wniosku o dofinansowanie,zakłada zakup 118 szt. sprzętu medycznego celem wymiany najbardziej awaryjnego sprzętu, doposażenia oraz wprowadzenia nowych metod diagnostyki i leczenia, o łącznej wartości 2.931.206,35 zł. W szczególności, w ramach projektu planowany jest zakup następującego sprzętu medycznego: 1. Aparat rtg stacjonarny – 1 szt., 2. Monitor funkcji życiowych do TRIAGE – 4 szt., 3. Wyposażenie do monitora funkcji życiowych do TRIAGE – 4 szt., 4. Łóżko do intensywnej terapii z materacem przeciwodleżynowym – 1 szt., 5. Aparat RTG z ramieniem C – 1 szt., 6. Aparat USG przenośny do identyfikacja naczyń krwionośnych i splotów nerwowych (anestezjologiczny) – 1 szt., 7. Aparat do znieczulania – 1 szt., 8. Respirator stacjonarny na statywie mobilnym – 2 szt., 9. Respirator transportowy do pracy w środowisku MRI z zestawem tlenowym – 1 szt., 10. Respirator transportowy – 2 szt., 11. Kardiomonitory zaawansowane z kapnografią, IBP – 4 szt., 12. Defibrylator transportowy zaawansowane monitorowanie – 4 szt., 13. Pompa strzykawkowa z funkcją PCA – 2 szt., 14. urządzenie do aktywnej regulacji temperatury pacjenta – 2 szt., 15. Pompa objętościowa z funkcją PCA – 2 szt., 16. Stacja dokująca do pomp strzykawkowych – 1 szt., 17. Podgrzewacz do krwi i infuzji – 1 szt., 18. Cieplarka do płynów infuzyjnych – 1 szt., 19. Podgrzewacz medyczny – 1 szt., 20. Chłodziarka do leków i szczepionek – 2 szt., 21. Ssak akumulatorowo – sieciowy transportowy – 4 szt., 22. Pulsoksymetr transportowy – 3 szt., 23. Wózki do przewożenia pacjentów leżących (reanimacyjno-transportowe i zabiegowe) – 4 szt., 24. Wózki inwalidzkie do transportu chorych w pozycji siedzącej - 4 szt., 25. Kozetka mobilna, sekcyjna dla pacjentów bariatrycznych 320kg – 4 szt., 26. Bariatryczny wózek prysznicowy z panelem prysznicowym – 1 szt., 27. Stojak do kroplówki – 6 szt., 28. Stablilizator mały zewnętrzny do pilnej stabilizacji złamań kości promienio</t>
  </si>
  <si>
    <t>Przygotowaniem dokumentacji projektowej – koszt 290.895,00 pln, w tym koszty kwalifikowane 290.895,00 pln; koszty niekwalifikowane – 0,00 pln 2. Robotami budowlanymi, w tym: a) modernizacją SOR – koszt 3.855.410,20 pln, w tym koszty kwalifikowane 3.855.410,20 pln; koszty niekwalifikowane – 0,00 pln W ramach robót budowlanych w obrębie SOR zostaną przeprowadzone prace modernizacyjne na oddziale. Modernizacja będzie realizowana w oparciu o dokumentację techniczną, która zawiera szczegółowy opis wszystkich branży (budowlana + instalacyjne), na podstawie, których zostaną przeprowadzone prace budowlano-instalacyjne. b) budową lądowiska dla śmigłowców przy SOR – koszt 1.271.006,02 pln, w tym koszty kwalifikowane 1.000.000,00 pln, koszty niekwalifikowane – 271.006,02 pln Lądowisko zlokalizowane będzie na części działki nr 480/1 będącej własnością Gminy Miejskiej Pabianice. Lądowisko wpisane będzie ewidencji lądowisk prowadzonej przez Prezesa ULC oraz Instrukcji Operacyjnej Lotniczego Pogotowia Ratunkowego, którego lokalizacja i warunki techniczne będą zgodne z Rozporządzeniem Ministra Zdrowia z dnia 3 listopada 2011 roku w sprawie Szpitalnego Oddziału Ratunkowego, Zakres prac budowlano – instalacyjnych: • budowę lądowiska – płaszczyzny przyziemienie TLOF i płaszczyzny pola wzlotów FATO. Płaszczyzna pola wzlotów FATO, o wymiarach 25 x 25m wykonana zostanie w postaci nawierzchni trawiastej z opaską w kształcie okręgu z płyt chodnikowych o szerokości 1m. • wykonanie oznakowania poziomego lądowiska. • wykonanie odwodnienia lądowiska. • budowa wewnętrznej drogi dojazdowej łączącej SOR z lądowiskiem oraz remont wewnętrznej drogi dojazdowej łączącej SOR z lądowiskiem, co jest niezbędne dla skomunikowania lądowiska i SOR w celu zapewnienia transportu chorych i poprawnego funkcjonowania infrastruktury wytworzonej w wyniku realizacji projektu oraz realizacji celu projektu. Przewiduje się wykonanie odcinka drogi asfaltowej, łączącej projektowaną płytę lądowiska z i</t>
  </si>
  <si>
    <t xml:space="preserve">Bezpośrednim celem niniejszego projektu jest zmniejszenie poziomu śmiertelności oraz skutków powikłań powstających w wyniku wypadków oraz stanów nagłego zagrożenia zdrowotnego w powiecie zawierciańskim i myszkowskim. Miarą osiągnięcia tego celu będzie liczba pacjentów Szpitalnego Oddziału Ratunkowego. Cel główny: podwyższenie poziomu świadczenia usług medycznych świadczonych przez Szpitalny Oddział Ratunkowy Szpitala Powiatowego w Zawierciu na terenie powiatów zawierciańskiego oraz myszkowskiego oraz osób przebywających lub przejeżdżających tranzytem przez teren wymienionych powiatów. Wnioskodawca planuje ponieść następujące rodzaje wydatków (w podziale na kategorie): - Wynagrodzenia za opracowanie planów i projektów – 10 000,00 PLN, - Urządzenia techniczne i maszyny lub sprzęt – 736 700,00 PLN, - Informacja i promocja – 34 000,00 PLN, - Pomoc techniczna – 19 000,00 PLN. </t>
  </si>
  <si>
    <t xml:space="preserve">Zakres projektu obejmuje: pr - Roboty budowlane, w tym przebudowę pomieszczenia gazów medycznych oraz rozbudowę i przebudowę pomieszczeń SOR; - Roboty sanitarne w rozbudowywanych i przebudowywanych pomieszczeniach; - Instalację gazów medycznych; - Instalację wentylacji mechanicznej; - Roboty elektryczne w rozbudowywanych i przebudowywanych pomieszczeniach oraz WLZ i instalacja odgromowa; - Roboty niskoprądowe w tym system wykrywania i sygnalizacji pożaru, sieć strukturalna oraz system przyzywowy. - Zakup sprzętu i wyposażenia Szpitalnego Oddziału Ratunkowego. </t>
  </si>
  <si>
    <t xml:space="preserve">Przedmiot projektu: - budowa lądowiska wraz z infrastrukturą towarzyszącą i przystosowaniem przyległego terenu:dostosowanie terenu pod lądowisko, budowa lądowiska dla śmigłowców ratunkowych wraz z infrastrukturą towarzyszącą, wykonanie instalacji elektrycznych; - zakup sprzętu i aparatury medycznej: analizator parametrów krytycznych, mobilny aparat do znieczulania, defibrylator z kardiowersją i opcją elektro-stymulacji serca, elektryczne urządzenia do ssania, kardiomonitor, przewoźny ultrasonograf, przyłóżkowy zestaw RTG, respirator stacjonarny i transportowy, stół zabiegowy z lampą operacyjną, zestaw do monitorowania czynności życiowych, wózki zabiegowe oraz do transportu pacjentów, wózek do sali opatrunkowo-gipsowej, łóżko elektryczne 4-segmentowe wraz z materacem i poręczą. </t>
  </si>
  <si>
    <t xml:space="preserve">Planowany do realizacji projekt obejmuje zakup sprzętu medycznego, w tym m.in: 1. zestaw do tomografii kpl. 1 2. USG szt. 2 3. zestaw do endoskopii kpl. 1 4. 4 kardiomonitory z centralą kpl. 2 5. aparat do znieczulenia z monitorem kpl. 3 6. respirator szt. 3 7. defibrylator z kardiowersją i opcją elektrostymulacji serca szt. 3 8. zestaw pomp infuzyjnych kpl. 3 9. materac lub inne urządzenie do aktywnej regulacji temperatury pacjenta szt. 3 10. łóżko do intensywnej terapii z materacem przeciwodleżynowym kpl. 3 11. Aparat RTG cyfrowy przyłóżkowy kpl. 1 </t>
  </si>
  <si>
    <t>Gimnazjalna 41B</t>
  </si>
  <si>
    <t>Przedmiotem projektu są roboty budowlane w ramach SOR, a także przebudowa lądowiska dla śmigłowców oraz nakłady inwestycyjne na zakup aparatury medycznej. W ramach projektu zaplanowano również realizację działań informacyjno-promocyjnych.</t>
  </si>
  <si>
    <t>Rozbudowa Szpitalnego Oddziału Ratunkowego Specjalistycznego Szpitala im. dra A. Sokołowskiego w Wałbrzychu.</t>
  </si>
  <si>
    <t xml:space="preserve">Alfreda Sokołowskiego 4 </t>
  </si>
  <si>
    <t>W ramach projektu Wnioskodawca planuje rozbudować szpital o pomieszczenia przeznaczone na SOR oraz OIOM oraz wyposażyć w niezbędny sprzęt - bronchoskop.</t>
  </si>
  <si>
    <t xml:space="preserve">Projekt będzie polegał na zakupie sprzętu i aparatury medycznej w liczbie 86 sztuk, która w pełni unowocześni SOR oraz przyczyni się do zwiększenia komfortu leczenia pacjentów. Lista planowanego sprzętu: Aparat RTG przewoźny, Aparat USG (z Dopplerem), Aparat do znieczulenia , Monitor (EKG, NIBP, OCŻ, pCO2, SpO2, 2X temp) zestaw 5 monitorów + 1 centrala, Monitor (EKG, NIBP, SpO2, 2X temp), Defibrylator, Ssak elektryczny, Aparat do ogrzewania pacjenta, Zestaw do trudnej intubacji, Zestaw do ogrzewania płynów infuzyjnych, Respirator transportowy, Respirator stacjonarny, Stół zabiegowy Aparat EKG, Aparat do koagulacji, Urządzenie do mechanicznego masażu klatki piersiowej, Lampa operacyjna jezdna, Fotel okulistyczno-laryngologiczny, Mikroskop laryngologiczny, Lampa szczelinowa, Wózki transportowe leżące, Wózki transportowe siedzące, Pompy infuzyjne - stanowiska intensywnej terapii zestaw 12 pomp, Pompy infuzyjne - stanowiska obserwacyjne zestaw 32 pomp, Monitory diagnostyczne do zdjęć. </t>
  </si>
  <si>
    <t xml:space="preserve">Celem projektu jest poprawa jakości i dostępności udzielanych świadczeń zdrowotnych oraz efektywności systemu ratownictwa medycznego przez modernizację i doposażenie Szpitalnego Oddziału Ratunkowego, istniejącego w strukturze Zespołu Zakładów Opieki Zdrowotnej w Cieszynie. W ramach projektu zaplanowano realizację następujących działań: 1) Prace modernizacyjno-remontowe - kompleksowa wymiana stolarki drzwiowej, kompleksowa wymiana tradycyjnych opraw oświetleniowych na oprawy LED, montaż urządzeń dotyczących regulacji temperatury w pomieszczeniach oddziału, zapewniających wzrost efektywności energetycznej, montaż CCTV, systemu kontroli dostępu, sterowanie ewakuacyjne automatycznymi drzwiami rozsuwanymi, montaż lamp ewakuacyjnych typu LED, wymiana wykładziny w ciągu komunikacyjnym i obszarze poczekalni w SOR, roboty malarskie, wykonanie oznakowania wejścia do SOR na budynku szpitala. 2) Zakup urządzeń i sprzętu medycznego, wyrobów i mebli medycznych – w zadaniu zostaną zakupione urządzenia, sprzęt medyczny i meble medyczne (kozetki). Szczegółowy wykaz urządzeń i wyrobów medycznych planowanego do zakupu w ramach projektu wraz z podaniem ilości sztuk znajduje się ww zał. nr 7a. </t>
  </si>
  <si>
    <t xml:space="preserve">Planowana inwestycja jest przedsięwzięciem kompleksowym i dotyczy remontu SOR i doposażenia oddziału w niezbędną aparaturę i sprzęt medyczny co pozwoli na pełne dostosowanie pomieszczeń oddziału ratunkowego oraz wyposażenia poszczególnych jego obszarów do wymogów rozporządzenia Ministra Zdrowia w sprawie szpitalnego oddziału ratunkowego z dnia 4 lutego 2015 r. </t>
  </si>
  <si>
    <t>Głównymi celami niniejszego projektu jest podniesienie jakości i dostępności do usług medycznych w Szpitalu Wojewódzkim w Koszalinie im. Mikołaja Kopernika w zakresie ratownictwa medycznego oraz wzmocnienie infrastruktury służby zdrowia w zakresie ratownictwa medycznego na terenie województwa zachodniopomorskiego (poprzez inwestycję oraz doposażenie w nowoczesną aparaturę medyczną w SOR w Szpitalu Wojewódzkim w Koszalinie). W projekcie zaplanowano zakup następujących sprzętów medycznych: Wózek do kroplówek jezdny - 4 sztuki, Stojak na kroplówki – 8 sztuk, Wózek inwalidzki - 4 sztuk, Wózek transportowy w pozycji leżącej – 10 sztuk, Wózek transportowy w pozycji siedzącej – 5 sztuk, Parawan jezdny pojedynczy – 3 sztuki, Parawan jezdny podwójny - 3 sztuki, Nosze do karetki – 1 sztuka, Materac przeciwodleżynowy - 2 sztuki, Ssak jezdny – 1 sztuka, Elektryczny ciśnieniomierz – 5 sztuk, Manekin do nauki intubacji i RKO – 1 sztuka, Negatoskop cyfrowy – 4 sztuki, Aparat EKG na podstawie jezdnej – 2 sztuki, Aparat USG – 2 sztuki, Defibrylator – 2 sztuki , Szafa BHP podwójna – 10 sztuk, Szafka 10-skrytkowa półkowa – sztuk 3, Komputery - 4 sztuki, Drukarka etykiet - 2 sztuki, Krzesło zabiegowe obrotowe z oparciem – 3 sztuki oraz Krzesło biurowe - 8 sztuk.</t>
  </si>
  <si>
    <t xml:space="preserve">W ramach projektu planuje się zakup następującego sprzętu: Wózek z napędem elektrycznym do transportu pacjenta -1 Modułowy monitor funkcji życiowych pacjenta z ekranem dotykowym o przekątnej 19" - 4 Modułowy monitor funkcji życiowych pacjenta z ekranem dotykowym o przekątnej 15" - 4 Modułowy monitor funkcji życiowych pacjenta z ekranem dotykowym o przekątnej 12" - 10 Centrala do zbiorczego monitorowania dla personelu medycznego - 1 Integracja systemu monitorowania dla SOR wraz z szpitalnym systemem informatycznym typu HIS - 1 Aparat USG - 1 Aparat do znieczulenia z monitorem anestetycznym - 1 Wózek do transport pacjenta w pozycji siedzącej - 12 4-segmentowy wózek do transportu pacjenta - 4 Respirator transportowy z wyposażeniem - 2 Analizator parametrów krytycznych – gotowy do pracy 24h/dobę - 1 Kapnometr Emma - -zakładany bezpośrednio na rurkę intubacyjną słuzący do oceny kapnometrii bezposrednio p i w trakcie RKO - 2 Butla tlenowa 2,7dm z zaworem DIM I złaczką AGA 2l - 10 Pediatryczny wózek medyczny z szufladami oparty na systemie Breslow - 2 Reduktor Mediselect II O2,25l z przepływomierzem, REN - 10 Stół operacyjny z systemem hydraulicznym - 1 Ssak jezdny - 3 Ambu AMBU MARK IV dla dorosłych - 8 Ambu AMBU MARK IV pediatryczny - 2 Ambu AMBU MARK IV neonatologiczny - 2 Defibrylator transportowy - 1 Masażer zewnętrzny - 1 Aparat do powierzchniowego ogrzewania pacjenta - 2 Lodówka medyczna do przechowywania leków - 3 Pompa infuzyjna wolumetryczna - 3 Dualna lampa operacyjna bezcienieniowa - 2 Analizator parametrów życiowych - 1 Cieplarka medyczna do ogrzewania płynów infuzyjnych pediatrycznych - 1 Cieplarka medyczna do ogrzewania płynów medycznych - 3 Automatyczna dezynfekcja powierzchni medycznych - 1 Wiertarka doszpikowa z kompletem igieł - 6. </t>
  </si>
  <si>
    <t xml:space="preserve">Projekt realizowany będzie w Szpitalu w Szczecinku Sp. z o.o. Zakres rzeczowy projektu obejmuje zakup sprzętu medycznego: 1. Defibrylator/monitor z 12-odprowadzeniowym EKG, z możliwością kardiowersji i stymulacji przezskórnej, monitorowaniem wysycenia tlenowego hemoglobiny, pomiaru ciśnienia tętniczego i kapnografii, z funkcją transmisji danych. 2. Monitor funkcji życiowych z pomiarem nieinwazyjnego ciśnienia, saturacji, temperatury powierzchniowej I głębokiej, EKG. 3. Monitor funkcji życiowych z pomiarem nieinwazyjnego ciśnienia, saturacji, temperatury powierzchniowej I głębokiej, EKG z modułem transportowym. 4. Aparat ultrasonograficzny z głowicą konweksową, mikrokonweksową, liniową z opcją doppler, kardiologiczną. 5. Cyfrowy mobilny aparat rentgenowski. </t>
  </si>
  <si>
    <t xml:space="preserve">W ramach projektu zostanie zakupiony sprzęt w celu doposażenia SOR-u oraz wymiany go na nowocześniejszy i wyposażony w najnowocześniejsze rozwiązania technologiczne: ? USG wielofunkcyjne ? Aparat do znieczulenia - 2 ? Zestawy do trudnych intubacji 2 ? Ramię C cyfrowe ? Pasy do stabilizacji przy złamaniach miednicy- 2 ? Videogastroskop, Videokolonoskop, Videobronchoskop z wieżą HD ? Lampa czołowa z zimnym źródłem światła ? Respirator stacjonarny ? Urządzenia do monitorowania parametrów podstawowe - 5 ? Defibrylatory - 2 ? System przywoływania pacjentów ( kategoryzacja, numer) ? Stół operacyjny mobilny ? Spirometr ? System do wizualizacji żył przy nakłuciach - 2 ? Mankiet pneumatyczny do niedokrwienia kończyny ? Myjka do endoskopów </t>
  </si>
  <si>
    <t xml:space="preserve">Przedmiotem projektu jest wyłącznie zakup poniższych urządzeń: - Aparatu do znieczulania (2 szt.), - Respiratora transportowego (1 szt.), - Defibrylatora (3 szt.), - Pompy infuzyjnej (6 szt.), - Stacji dokującej do pomp infuzyjnych (1 szt.), - Kardiomonitora (5 szt.), - Aparatu RTG przyłóżkowego jezdnego (1 szt.). Ponadto w ramach projektu planowane są wydatki związane z: - opracowaniem studium wykonalności i wnioskiem aplikacyjnym (wydatki niekwalifikowalne), - informacją i promocją, - zarządzaniem projektem (pomoc techniczna). </t>
  </si>
  <si>
    <t>Projekt zakłada zakup wyposażenia i aparatury medycznej dla SOR oraz dostosowania do obowiązujących wymogów pomieszczeń Ratowniczych Zespołów Medycznych (Rozporządzenie Ministra Zdrowia z dnia 3 listopada 2011 r.). Budynek Zespołów Ratownictwa Medycznego stanowi odrębny budynek, nie powiązany z budynkiem A w którym znajduje się obszar funkcjonowania SOR i w całości podlega modernizacji. Prace związane z modernizacją budynku Zespołu Ratownictwa Medycznego nie zostały rozpoczęte. W ramach prac budowlanych wykonane zostaną m.in. prace: konstrukcyjne, instalacyjne, wodno-kanalizacyjne, sanitarne, wentylacyjne, elektryczne. Zgodnie ze wspomnianym rozporządzeniem obiekt taki musi m.in. zapewnić zaplecze specjalne oraz sanitarno – higieniczne dla członków zespołów ratownictwa medycznego. W strukturze SOR brodnickiego szpitala znajdują się także Zespoły Ratownictwa Medycznego, co potwierdzają zapisy umowy zawartej przez Beneficjenta z NFZ o udzielenie świadczeń zdrowotnych ratownictwo medyczne.</t>
  </si>
  <si>
    <t>Przedmiotem projektu jest adaptacja pomieszczeń dla pracowni rezonansu magnetycznego wraz z wykonaniem zasilania oraz zakup sprzętu medycznego, niezbędnego dla uzyskania pełnej funkcjonalności planowanego do utworzenia centrum urazowego dla dzieci (CUD), zgodnie z wymogami ustawy z 08.09.2006 roku o Państwowym Ratownictwie Medycznym oraz Rozporządzenia Ministra Zdrowia z 18.06.2010 roku w sprawie centrum urazowego i Rozporządzenia Ministra Zdrowia z 25.01.2016 r. w sprawie centrum urazowego dla dzieci.</t>
  </si>
  <si>
    <t>Planowany do realizacji Projekt „Przebudowa Izby Przyjęć i dostosowanie do SOR wraz z budową lądowiska w Szpitalu Powiatowym w Zambrowie” jest kompleksowym rozwiązaniem pozwalającym na realizację celu, jakim jest zapewnienie obywatelom powiatu zambrowskiego oraz podróżnym dostępu do profesjonalnej i natychmiastowej pomocy w ramach Szpitalnego Oddziału Ratunkowego. Realizacja polegać będzie na wykonaniu następujących działań: 1. Rozbudowa oraz wyposażenie części diagnostyczno-konsultacyjnej SOR-u 2. Budowa lądowiska LPR wraz z wiatą i drogą dojazdową 3. Nabycie wyposażenia i sprzętu medycznego</t>
  </si>
  <si>
    <t>Do celów głównych przedmiotowego projektu należą: a) wzmocnienie infrastruktury służby zdrowia w zakresie ratownictwa medycznego na terenie województwa dolnośląskiego (poprzez wzmocnienie infrastruktury SOR w SP ZOZ pn. Szpital św. Jadwigi Śląskiej w Trzebnicy), b) podniesienie jakości i dostępności do badań medycznych w zakresie ratownictwa medycznego na terenie województwa dolnośląskiego (poprzez inwestycje w zakup nowego sprzętu medycznego do Placówki). Określone cele główne projektu wynikają z przyporządkowanych im bardziej szczegółowych celów bezpośrednich, wśród których zidentyfikowano: a) świadczenie usług medycznych w zakresie ratownictwa medycznego charakteryzujących się wysoką jakością i dostępnością dla pacjentów, b) oferowanie przez SOR w SP ZOZ pn. Szpital im. św. Jadwigi Śląskiej w Trzebnicy wysokiego poziomu bezpieczeństwa dla jego pacjentów, Z kolei cele bezpośrednie projektu wynikają z zidentyfikowanych wcześniej celów działań planowanych do podjęcia w ramach przedmiotowego projektu, do których należą: a) dysponowanie odpowiednim, nowoczesnym i charakteryzującym się wysoką jakością sprzętem medycznym w SOR w SP ZOZ pn. Szpital im. św. Jadwigi Śląskiej w Trzebnicy., b) właściwe wykorzystanie potencjału kadry medycznej SOR w SP ZOZ pn. Szpital im. św. Jadwigi Śląskiej w Trzebnicy oraz wzrost komfortu jej pracy.</t>
  </si>
  <si>
    <t>Rozbudowa Oddziału Anestezjologii i Intensywnej Terapii Medycznej w celu dostosowania infrastruktury na potrzeby SOR. Budowa lądowiska wyniesionego. Adaptacja i rozbudowa pomieszczeń na potrzeby SOR – przebudowa istniejącego i budowa nowego obiektu. Wyposażenie rozbudowanego Oddziału Anestezjologii i Intensywnej Terapii Medycznej w celu dostosowania infrastruktury na potrzeby SOR.</t>
  </si>
  <si>
    <t xml:space="preserve">Projekt składa się z następujących elementów: • rozbudowa SOR ze zwiększeniem liczby łóżek, • zakup aparatury medycznej i wyposażenia. </t>
  </si>
  <si>
    <t>77-200</t>
  </si>
  <si>
    <t xml:space="preserve">W zakresie przedmiotowym projektu zaplanowano następujące elementy: I. Budowa budynku bloku operacyjnego, szpitalnego oddziału ratunkowego z lądowiskiem wyniesionym dla śmigłowca ratunkowego na dachu budynku, oddziałami szpitalnymi wraz z łącznikiem biegnącym do budynku szpitala MSWIA w tym: I.1. Budowa szpitalnego oddziału ratunkowego (KOSZTY KWALIFIKOWALNE) oraz bloku operacyjnego, oddziałów szpitalnych wraz z łącznikiem biegnącym do budynku szpitala MSWIA (KOSZTY NIEKWALIFIKOWALNE) I.2. Budowa lądowiska dla śmigłowca ratunkowego wyniesionego na dachu budynku (KOSZTY KWALIFIKOWALNE) II. Zakup wyrobów medycznych (aparatury medycznej), wyposażenia socjalno-bytowego oraz wyposażenia biurowego/administracyjnego na potrzeby SOR w tym: II.1. Zakup wyrobów medycznych (aparatury medycznej) II.2. Zakup wyposażenia socjalno-bytowego II.3. Zakup wyposażenia biurowego/administracyjnego Dodatkowo w ramach projektu prowadzona będzie promocja projektu – kategoria kosztów: usługi (KOSZTY KWALIFIKOWALNE). Wnioskodawca poniósł również koszty przygotowania studium wykonalności – kategoria kosztów: usługi (KOSZTY KWALIFIKOWALNE). </t>
  </si>
  <si>
    <t>Budowa lądowiska dla śmigłowców przy jednostce wyspecjalizowanej w zakresie udzielania świadczeń zdrowotnych niezbędnych dla ratownictwa medycznego w Wałczu</t>
  </si>
  <si>
    <t>Kołobrzeska 44</t>
  </si>
  <si>
    <t>Celem projektu jest poprawa jakości i dostępności usług świadczonych przez Lotnicze Pogotowie Ratunkowe, co przyczyni się do zwiększenia dostępności świadczeń zdrowotnych dla pacjentów. Zakres przedmiotowy projektu - wybudowanie i wyremontowanie oraz doposażanie 5 baz Lotniczego Pogotowia Ratunkowego zlokalizowanych w: - Olsztynie-Gryźlinach - budowa bazy HEMS wraz z zagospodarowaniem terenu; zaprojektowanie, dostawa i montaż przesuwnicy pod śmigłowiec; zakup wyposażenia bazy, - Świdniku-Lublinie - budowa bazy HEMS wraz z zagospodarowaniem terenu; zaprojektowanie, dostawa i montaż przesuwnicy pod śmigłowiec; zakup wyposażenia bazy, - Płocku - przebudowa/rozbudowa bazy HEMS wraz z zagospodarowaniem terenu; zaprojektowanie, dostawa i montaż przesuwnicy pod śmigłowiec; zakup wyposażenia bazy, - Gdańsku - zaprojektowanie i wybudowanie stacji paliw do tankowania śmigłowca, - Sanoku - zaprojektowanie i wybudowanie kontenerowego agregatu prądowego wraz z dostosowaniem istniejącej instalacji elektrycznej.</t>
  </si>
  <si>
    <t>POIS.09.01.00-00-0257/18-00</t>
  </si>
  <si>
    <t xml:space="preserve">Budowa i wyposażenie Szpitalnego Oddziału Ratunkowego w SPZOZ w Wolsztynie </t>
  </si>
  <si>
    <t>Wschowska 3</t>
  </si>
  <si>
    <t>POIS.09.01.00-00-0258/18-00</t>
  </si>
  <si>
    <t xml:space="preserve">Budowa i wyposażenie SOR oraz lądowiska dla śmigłowców LPR w Samodzielnym Publicznym Zakładzie Opieki Zdrowotnej w Łapach </t>
  </si>
  <si>
    <t>SAMODZIELNY PUBLICZNY ZAKŁAD OPIEKI ZDROWOTNEJ W ŁAPACH</t>
  </si>
  <si>
    <t>Łapy</t>
  </si>
  <si>
    <t>18-100</t>
  </si>
  <si>
    <t>Janusza Korczaka 23</t>
  </si>
  <si>
    <t xml:space="preserve">główne aspekty inwestycji, opis technologii produkcji i wyposażenia oraz opis produktów. Przedmiotem przedsięwzięcia jest rozbudowa budynku głównego SPZOZ w Łapach o budynek Szpitalnego Oddziału Ratunkowego wraz z adaptacją i dostosowaniem części istniejących pomieszczeń parteru przedmiotowego budynku głównego na zaplecze biurowo-socjalne dla SOR-u, budowa naziemnego lądowiska dla śmigłowców ratownictwa medycznego oraz infrastrukturą towarzyszącą dla całego zamierzenia. Projekt zakłada zakup dokumentacji projektowej oraz usług budowlanych związanych z budową SOR i lądowiska oraz zakupem sprzętu i aparatury medycznej stanowiącej niezbędne wyposażenie SOR. Projekt zakłada również zakup usługi doradczej w zakresie sporządzenia studium wykonalności, koszty nadzoru inwestorskiego oraz promocji. </t>
  </si>
  <si>
    <t>POIS.09.01.00-00-0259/18-00</t>
  </si>
  <si>
    <t>Utworzenie centrum urazowego dla dzieci w Wojewódzkim Szpitalu Zespolonym w Kielcach</t>
  </si>
  <si>
    <t>Przedmiotem projektu jest realizacja następujących zadań: I. Roboty budowlano-montażowe (koszty kwalifikowalne oraz koszty niekwalifikowalne) - wartość ogółem - 3 924 216,84 zł brutto, II. Zakup wyposażenia (koszty kwalifikowalne) - wartość ogółem - 4 780 783,16 zł brutto, w tym: - Tomograf komputerowy z wyposażeniem -1 kpl., - Wyposażenie 2 stanowisk resuscytacji, - Wyposażenie obszaru wstępnej intensywnej terapii, - Kardiomonitor z możliwością pulsoksymetrii – 4 kpl., - Wózek do transportu pacjenta leżącego – 4 szt., - Wyposażenie pracowni endoskopowej z zapleczem. III. Opracowanie studium wykonalności (koszty kwalifikowalne) oraz wniosku o dofinansowanie (koszty niekwalifikowalne) - wartość ogółem - 28 290,00 zł brutto, IV. Opracowanie dokumentacji projektowo-kosztorysowej (koszty kwalifikowalne) - wartość ogółem - 282 900,00 zł brutto, V. Nadzór inwestorski (koszty kwalifikowalne) - wartość ogółem - 40 000,00 zł brutto, VI. Działania informacyjno-promocyjne (koszty kwalifikowalne) - wartość ogółem - 5 000,00 zł brutto.</t>
  </si>
  <si>
    <t>POIS.09.01.00-00-0260/18-00</t>
  </si>
  <si>
    <t>Przebudowa pomieszczeń COM w Jarosławiu na potrzeby utworzenia i wyposażenia SOR wraz z lądowiskiem</t>
  </si>
  <si>
    <t>CENTRUM OPIEKI MEDYCZNEJ</t>
  </si>
  <si>
    <t>Jarosław</t>
  </si>
  <si>
    <t>37-500</t>
  </si>
  <si>
    <t>3 Maja70</t>
  </si>
  <si>
    <t>Projekt zakłada utworzenie w Centrum Opieki Medycznej w Jarosławiu Szpitalnego Oddziału Ratunkowego z niezbędnym wyposażeniem w infrastrukturę medyczną oraz utworzenie lądowiska dla helikopterów na istniejącym budynku wielofunkcyjnym.</t>
  </si>
  <si>
    <t>POIS.09.01.00-00-0261/18-00</t>
  </si>
  <si>
    <t>Przebudowa Izby Przyjęć w Szpitalu Powiatowym w Sokołowie Podlaskim na potrzeby SOR</t>
  </si>
  <si>
    <t>SAMODZIELNY PUBLICZNY ZAKŁAD OPIEKI ZDROWOTNEJ W SOKOŁOWIE PODLASKIM</t>
  </si>
  <si>
    <t>Sokołów Podlaski</t>
  </si>
  <si>
    <t>08-300</t>
  </si>
  <si>
    <t>Księdza Bosco 5</t>
  </si>
  <si>
    <t xml:space="preserve">Projekt dotyczy utworzenia nowego szpitalnego oddziału ratunkowego na bazie istniejącej izby przyjęć. Zakres projektu obejmował będzie następujące zadania: - Przygotowanie projektu (wykonanie projektu budowlanego i studium wykonalności) - Roboty budowlane - przebudowa pomieszczeń Izby przyjęć na potrzeby Szpitalnego Oddziału Ratunkowego wraz z budową podjazdu dla karetek, - Zakup sprzętu medycznego - SOR, - Nadzór inwestorski, - Zarządzanie projektem, - Informacja i promocja. </t>
  </si>
  <si>
    <t>POIS.09.01.00-00-0263/18-00</t>
  </si>
  <si>
    <t>Modernizacja i doposażenie Klinicznego Szpitala Wojewódzkiego Nr 2 im. Św. Jadwigi Królowej w Rzeszowie na potrzeby funkcjonowania centrum urazowego dla dzieci</t>
  </si>
  <si>
    <t xml:space="preserve">Zakres rzeczowy projektu obejmuje: 1. Blok operacyjny dzieci/ Sala intensywnej opieki pooperacyjnej dzieci - zakup aparatury medycznej, 2. Klinika Intensywnej Terapii i Anestezjologii z Ośrodkiem Ostrych Zatruć/ Pododdział Intensywnej Terapii i Anestezjologii dla Dzieci i Noworodków - zakup aparatury medycznej 3. Klinika chirurgii Dzieci - roboty budowlane i zakup aparatury medycznej i niemedycznej, 4. Oddział Ortopedii i Traumatologii Narządu Ruchu - roboty budowlane i zakup aparatury medycznej i nie medycznej. Łączna wartość projektu: 10 327 061,85 zł, z tego wydatki kwalifikowane wynoszą 8 541 300,00 zł. Koszt robót budowlanych, sanitarnych, gazów medycznych i prac elektrycznych wynosi 7 744 681,35 zł (z tego wydatki niekwalifikowane: 1 594 681,35 zł) Koszt wyposażenia medycznego i niemedycznego wynosi 2 391 300,00 zł (wydatki w całości kwalifikowane). Ponadto w ramach projektu planuje się Nadzór inwestorski 7 995,00 zł (wydatek niekwalifikowany) oraz wydatki związane z wynagrodzeniami za opracowanie planów opracowanie planów i projektów w kwocie 183 085,50 zł (wydatek niekwalifikowany). Koszty netto całości projektu (wydatki kwalifikowane i niekwalifikowane) 8 656 068,80 zł., podatek Vat 1 670 993,05 zł. </t>
  </si>
  <si>
    <t>POIS.09.01.00-00-0264/18-00</t>
  </si>
  <si>
    <t>Rozbudowa i doposażenie Samodzielnego Publicznego Zakładu Opieki Zdrowotnej MSWiA w Kielcach celem utworzenia Szpitalnego Oddziału Ratunkowego - I ETAP</t>
  </si>
  <si>
    <t>SAMODZIELNY PUBLICZNY ZAKŁAD OPIEKI ZDROWOTNEJ MINISTERSTWA SPRAW WEWNĘTRZNYCH I ADMINISTRACJI W KIELCACH</t>
  </si>
  <si>
    <t>25-375</t>
  </si>
  <si>
    <t>Wojska Polskiego 51</t>
  </si>
  <si>
    <t>Celem projektu jest utworzenie Szpitalnego Oddziału Ratunkowego w strukturach SP ZOZ MSWiA w Kielcach. W zakres projektu wchodzą roboty budowlane i zakup sprzętu/wyposażenia.</t>
  </si>
  <si>
    <t>POIS.09.01.00-00-0267/18-00</t>
  </si>
  <si>
    <t xml:space="preserve">Poprawa warunków i skuteczności działań ratowniczych SOR w Staszowie celem ponadregionalnego zabezpieczenia ludności w stanach zagrożenia życia </t>
  </si>
  <si>
    <t>Dofinansowanie robót budowlanych w zakresie modernizacji i przebudowy Szpitalnego Oddziału Ratunkowego oraz modernizacja drogi dojazdowo-ewakuacyjnej z SOR i lądowiska dla helikopterów oraz zakup sprzętu medycznego dla SOR-u.</t>
  </si>
  <si>
    <t>POIS.09.01.00-00-0269/18-00</t>
  </si>
  <si>
    <t>Dofinansowanie zakupu sprzętu medycznego dla Szpitalnego Oddziału Ratunkowego w Szpitalu w Nysie.</t>
  </si>
  <si>
    <t>ZESPÓŁ OPIEKI ZDROWOTNEJ W NYSIE</t>
  </si>
  <si>
    <t>Bohaterów Warszawy 34</t>
  </si>
  <si>
    <t xml:space="preserve">Zakres przedmiotowy: 1 ) Zakup aparatury medycznej 1 Szpitalny Oddział Ratunkowy kardiomonitor 4 szt. 2 Szpitalny Oddział Ratunkowy respirator 3 szt. 3 Szpitalny Oddział Ratunkowy USG 1 szt. 4 Szpitalny Oddział Ratunkowy pulsoksymetr 2 szt. 5 Szpitalny Oddział Ratunkowy elektryczne urządzenie do ssania 4 szt. 6 Szpitalny Oddział Ratunkowy zestaw do trudnej intubacji 2 szt. 7 Szpitalny Oddział Ratunkowy zestaw do intubacji i wentylacji 4 szt. 8 Szpitalny Oddział Ratunkowy aparat do powierzchownego ogrzewania pacjenta 1 szt. 2) Zarządzanie projektem 3) Działania informacyjno-promocyjne </t>
  </si>
  <si>
    <t>Dofinansowanie zakupu sprzętu medycznego dla Szpitalnego Oddziału Ratunkowego w Zespole Opieki Zdrowotnej w Bolesławcu</t>
  </si>
  <si>
    <t>Dofinansowanie zakupu sprzętu medycznego dla Szpitalnego Oddziału Ratunkowego w Samodzielnym Publicznym Zespole Zakładów Opieki Zdrowotnej w Gryficach</t>
  </si>
  <si>
    <t>POIS.09.01.00-00-0272/18-00</t>
  </si>
  <si>
    <t>Dofinansowanie zakupu sprzętu medycznego dla Szpitalnego Oddziału Ratunkowego w Samodzielnym Publicznym Zakładzie Opieki Zdrowotnej w Działdowie</t>
  </si>
  <si>
    <t xml:space="preserve">W projekcie zaplanowano następujące zadania: I. Zakup urządzeń I.1. defibrylator - 1 szt., I. 2. respirator- 1 szt., I. 3. USG- 1 szt., I.4. pompa infuzyjna jednostrzykawkowa- 4 szt., I. 5. analizator parametrów krytycznych- 1 szt. I. 6. zestaw do trudnej intubacji- 1 szt., II. Informacja i promocja II.1. Artykuł na stronie www.spzoz-dzialdowo.pl o projekcie i otrzymaniu dofinansowania II.2. Ogłoszenie w prasie lokalnej o zrealizowanym projekcie i otrzymaniu dofinansowania III. 3. Artykuł na stronie www.spzoz-dzialdowo.pl o zrealizowanym projekcie III. Pomoc techniczna III.1. Zarządzanie projektem </t>
  </si>
  <si>
    <t>Dofinansowanie zakupu sprzętu medycznego dla Szpitalnego Oddziału Ratunkowego w Szpitalu Uniwersyteckim im. Karola Marcinkowskiego w Zielonej Górze Sp. z o.o.</t>
  </si>
  <si>
    <t>Zyty 26</t>
  </si>
  <si>
    <t>POIS.09.01.00-00-0274/18-00</t>
  </si>
  <si>
    <t>Dofinansowanie zakupu sprzętu medycznego dla Szpitalnego Oddziału Ratunkowego w Wielospecjalistycznym Szpitalu Samodzielnym Publicznym Zakładzie Opieki Zdrowotnej w Nowej Soli</t>
  </si>
  <si>
    <t>WIELOSPECJALISTYCZNY SZPITAL SAMODZIELNY PUBLICZNY ZAKŁAD OPIEKI ZDROWOTNEJ W NOWEJ SOLI</t>
  </si>
  <si>
    <t>Chałubińskiego 7</t>
  </si>
  <si>
    <t xml:space="preserve">Zakres rzeczowy projektu obejmuje zakup nastepującego sprzetu medycznego: USG 1 szt. respirator transportowy 1 szt. kardiomonitor 2 szt. pulsoksymetr 2 szt. zestaw do trudnej intubacji 1s zt. kapnograf 1 szt. aparat do podgrzewania płynów infuzyjnych 2 szt. defibrylator 2 szt. aparat do powierzchniowego ogrzewania pacjenta 1 szt. </t>
  </si>
  <si>
    <t>Dofinansowanie zakupu sprzętu medycznego dla Szpitalnego Oddziału Ratunkowego w Szpitalu Powiatowym w Zawierciu</t>
  </si>
  <si>
    <t>POIS.09.01.00-00-0276/18-00</t>
  </si>
  <si>
    <t>Dofinansowanie zakupu sprzętu medycznego dla Szpitalnego Oddziału Ratunkowego w SPSK Nr 1 PUM w Szczecinie</t>
  </si>
  <si>
    <t xml:space="preserve">Zakres rzeczowy projektu obejmuje zakup następującego sprzętu medycznego: Kardiomonitor 1 szt. USG 1 szt. Pompa infuzyjna ze stacją dokującą 1 szt. Aparat do podgrzewania płynów infuzyjnych 1 szt. Pulsoksymetr 1 szt. Elektryczne urządzenie do ssania 1 szt. Zestaw do trudnej intubacji 1 szt. </t>
  </si>
  <si>
    <t>Dofinansowanie zakupu sprzętu medycznego dla Szpitalnego Oddziału Ratunkowego w Wejherowie: Szpitale Pomorskie sp. z o. o.</t>
  </si>
  <si>
    <t>Dofinansowanie zakupu sprzętu medycznego dla Szpitalnego Oddziału Ratunkowego w Podhalańskim Szpitalu Specjalistycznym im. Jana Pawła II w Nowym Targu</t>
  </si>
  <si>
    <t>Szpitalna 14</t>
  </si>
  <si>
    <t>POIS.09.01.00-00-0280/18-00</t>
  </si>
  <si>
    <t>Dofinansowanie zakupu sprzętu medycznego dla Szpitalnego Oddziału Ratunkowego Szpitala Powiatowego w Radomsku</t>
  </si>
  <si>
    <t>SZPITAL POWIATOWY W RADOMSKU</t>
  </si>
  <si>
    <t>Radomsko</t>
  </si>
  <si>
    <t>97-500</t>
  </si>
  <si>
    <t>Jagiellońska 36</t>
  </si>
  <si>
    <t xml:space="preserve">Przedmiotem projektu jest doposażenie SOR w niezbędny sprzęt medyczny służący do ratowania życia i zdrowia dzieci, posiadający szereg rozwiązań energooszczędnych, zakupy sprzętowe obejmują: 1. kardiomonitory- 2 szt., 2. defibrylatory- 2 szt., 3. respirator 1 szt., 4. pompy infuzyjne- 6 szt., 5. zestaw do trudnej intubacji 1 szt., 6. aparat do powierzchownego ogrzewania pacjenta- 1 szt. Ponadto, zaplanowano również koszty zarządzania i promocji projektu. </t>
  </si>
  <si>
    <t>POIS.09.01.00-00-0281/18-00</t>
  </si>
  <si>
    <t xml:space="preserve">Dofinansowanie zakupu sprzętu medycznego dla Szpitalnego Oddziału Ratunkowego w Wojskowym Instytucie Medycznym </t>
  </si>
  <si>
    <t>W ramach projektu przewidziano realizację nastepujących zadań: 1. Zakup sprzetu medycznego: - Respirator - 2 szt. - USG - 1 szt. 2. Promocja projektu - zakup i montaż tablicy 3. Zarządzanie projektem</t>
  </si>
  <si>
    <t>POIS.09.01.00-00-0282/18-00</t>
  </si>
  <si>
    <t>Dofinansowanie zakupu sprzętu medycznego dla Szpitalnego Oddziału Ratunkowego w Wojewódzkim Specjalistycznym Szpitalu Dziecięcym im. S. Popowskiego w Olsztynie</t>
  </si>
  <si>
    <t xml:space="preserve">W ramach projektu zaplanowano następujące zadania: 1. Zakup sprzętu: - 4 kardiomonitorów, - 1 respiratora, - 12 pomp infuzyjnych, - 2 aparatów do szybkiego przetaczania płynów, - 2 pulsoksymetrów, - 1 kapnografu, - 1 aparatu do znieczulania, - 2 zestawów do trudnej intubacji. 2. Zarządzanie 3. Informacja i promocja. </t>
  </si>
  <si>
    <t>Dofinansowanie zakupu sprzętu medycznego dla Szpitalnego Oddziału Ratunkowego w Wielospecjalistycznym Szpitalu - Samodzielnym Publicznym Zespole Opieki Zdrowotnej w Zgorzelcu</t>
  </si>
  <si>
    <t>POIS.09.01.00-00-0284/18-00</t>
  </si>
  <si>
    <t>Dofinansowanie zakupu sprzętu medycznego dla Szpitalnego Oddziału Ratunkowego w Wojewódzkim Szpitalu Specjalistycznym im. NMP w Częstochowie</t>
  </si>
  <si>
    <t>WOJEWÓDZKI SZPITAL SPECJALISTYCZNY IM. NAJŚWIĘTSZEJ MARYI PANNY</t>
  </si>
  <si>
    <t>Bialska 104/118</t>
  </si>
  <si>
    <t xml:space="preserve">Zakres przedmiotowy: 1. Zakup sprzętu i wyposażenia: kardiomonitor - 3 defibrylator - 1 respirator - 1 USG - 1 pompa infuzyjna - 3 aparat do podgrzewania płynów infuzyjnych - 2 aparat do szybkiego przetaczania płynów - 3 pulsoksymetr - 2 kapnograf - 2 elektryczne urządzenie do ssania - 3 zestaw do intubacji i wentylacji - 2 aparat do powierzchownego ogrzewania pacjenta - 1 2. Zarządzanie projektem 3. Informacja i promocja: w zakresie zadania przewidziano wykonanie dużej tablicy informacyjnej/pamiątkowej (1 szt.) do umieszczenia na zewnątrz budynku oraz małej tablicy wewnątrz budynku (1 szt.). Ponadto zaplanowano wykonanie plakatów informacyjnych (5 szt) </t>
  </si>
  <si>
    <t>POIS.09.01.00-00-0286/18-00</t>
  </si>
  <si>
    <t>Dofinansowanie zakupu sprzętu medycznego dla Szpitalnego Oddziału Ratunkowego Samodzielnego Publicznego Zespołu Opieki Zdrowotnej w Mińsku Mazowieckim</t>
  </si>
  <si>
    <t>SAMODZIELNY PUBLICZNY ZESPÓŁ OPIEKI ZDROWOTNEJ W MIŃSKU MAZOWIECKIM</t>
  </si>
  <si>
    <t>Mińsk Mazowiecki</t>
  </si>
  <si>
    <t>05-300</t>
  </si>
  <si>
    <t>Szpitalna 37</t>
  </si>
  <si>
    <t xml:space="preserve">Zadania przewidziane do realizacji w projekcie: 1. Zarządzanie projektem. W ramach niniejszego zadania przewidziane jest finansowania kosztów wynagrodzeń a) Kierownika Projektu – koordynacja działań w ramach realizowanego projektu b) Asystenta ds. zamówień publicznych – opracowanie dokumentacji projektowej c) Asystenta ds. promocji – opracowanie materiałów promocyjnych d) Księgowa projektu – rozliczenie projektu 2. Zakup sprzętu medycznego. W ramach zadania zakupiony zostanie następujący sprzęt: a) Kardiomonitor – 5 szt. b) Defibrylator – 1 szt. c) Respirator – 1 szt. d) Aparat USG – 1 szt. e) Pompa infuzyjna – 2 szt. f) Pulsoksymetr – 2 szt. g) Analizator parametrów krytycznych. – 1 szt. 3. Promocja projektu Promocja projektu obejmuje: a) Zakup tablicy informacyjnej b) Ogłoszenie w prasie o rozpoczęciu i założeniach projektu c) Zakup gadżetów promocyjnych (100 długopisów oraz 35 pluszaków z logo UE, POIS oraz projektu) d) Ogłoszenie w prasie o zakończeniu i wynikach projektu e) Zakup tablicy pamiątkowej </t>
  </si>
  <si>
    <t>Dofinansowanie zakupu sprzętu medycznego dla Szpitalnego Oddziału Ratunkowego w Wojewódzkim Szpitalu im. Zofii z Zamoyskich Tarnowskiej w Tarnobrzegu</t>
  </si>
  <si>
    <t>POIS.09.01.00-00-0288/18-00</t>
  </si>
  <si>
    <t xml:space="preserve">Dofinansowanie zakupu sprzętu medycznego dla Szpitalnego Oddziału Ratunkowego w Centralnym Szpitalu Klinicznym Uniwersytetu Medycznego w Łodzi </t>
  </si>
  <si>
    <t xml:space="preserve">W ramach projektu przewiduje się zakup: 1) kardiomonitorów z wyposażeniem (5 szt.) 2) defibrylatora z wyposażeniem (1 szt.) 3) respiratora z wyposażeniem (1 szt.) 4) pomp infuzyjnych z wyposażeniem (5 szt.) 5) aparatu do podgrzewania płynów infuzyjnych (1 szt.) 6) pulsoksymetrów (5 szt.) 7) kapnografu (1 szt.) 8) elektrycznych urządzeń do ssania z wyposażeniem (2 szt.) 9) zestawu do trudnej intubacji z wyposażeniem (1 zestaw) 10) zestawów do intubacji i wentylacji z wyposażeniem (2 zestawy) 11) aparatu do powierzchownego ogrzewania pacjenta z wyposażeniem (1 szt.) </t>
  </si>
  <si>
    <t>POIS.09.01.00-00-0289/18-00</t>
  </si>
  <si>
    <t>Dofinansowanie zakupu sprzętu medycznego dla Szpitalnego Oddziału Ratunkowego w Wojewódzkim Szpitalu Specjalistycznym im. J. Korczaka w Słupsku Sp. z o. o.</t>
  </si>
  <si>
    <t>WOJEWÓDZKI SZPITAL SPECJALISTYCZNY IM. JANUSZA KORCZAKA W SŁUPSKU SP. Z O.O</t>
  </si>
  <si>
    <t>Słupsk</t>
  </si>
  <si>
    <t>76-200</t>
  </si>
  <si>
    <t>Hubalczyków 1</t>
  </si>
  <si>
    <t>Zakup aparatury medycznej – Zakup niezbędnego wyposażenia medycznego dla SOR zgodnie z Rozporządzeniem Ministra Zdrowia w sprawie szpitalnego oddziału ratunkowego.kardiomonitor - 3 szt, respirator – 1 szt. , USG – 1 szt. , pompa infuzyjna – 10 szt, pulsoksymetr – 2 szt., kapnograf – 1 szt., elektryczne urządzenie do ssania – 1 szt, zestaw do intubacji i wentylacji – 1 szt.</t>
  </si>
  <si>
    <t>Dofinansowanie zakupu sprzętu medycznego dla Szpitalnego Oddziału Ratunkowego Szpitala Specjalistycznego w Stalowej Woli</t>
  </si>
  <si>
    <t>Dofinansowanie zakupu sprzętu medycznego dla Szpitalnego Oddziału Ratunkowego SPZOZ Zespół Szpitali Miejskich w Chorzowie</t>
  </si>
  <si>
    <t>Dofinansowanie zakupu sprzętu medycznego dla Szpitalnego Oddziału Ratunkowego w Samodzielnym Publicznym Specjalistycznym Zakładzie Opieki Zdrowotnej w Lęborku</t>
  </si>
  <si>
    <t>POIS.09.01.00-00-0293/18-00</t>
  </si>
  <si>
    <t>Wyposażenie w sprzęt medyczny dla Szpitalnego Oddziału Ratunkowego w Szpitalu Matki Bożej Nieustającej Pomocy w Wołominie</t>
  </si>
  <si>
    <t xml:space="preserve">W ramach realizacji projektu pn. „Zakup sprzętu medycznego dla Szpitalnego Oddziału Ratunkowego Szpitala Matki Bożej Nieustającej Pomocy w Wołominie” planuje się przeprowadzenie następujących działań: • Zakup sprzętu dla SOR: - kardiomonitor - 1 szt. -defibrylator - 1 szt. - respirator transportowy - 2 szt. - USG - 1 szt. - pompa infuzyjna - 4 szt. - aparat do podgrzewania płynów infuzyjnych - 1 szt. - aparat do szybkiego przetaczania płynów - 1 szt. - pulsoksymetr - 3 szt. - kapnograf - 1 - analizator parametr szt. ów krytycznych dla dzieci - 1 szt. - elektryczne urządzenie do ssania dla dzieci - 2 szt. - aparat do znieczulania - 2 szt. - zestaw do trudnej intubacji - 1 szt. - zestaw do intubacji i wentylacji - 1 szt. - aparat do powierzchownego ogrzewania pacjenta - 2 szt. • Informacja i promocja </t>
  </si>
  <si>
    <t>Dofinansowanie zakupu sprzętu medycznego dla Szpitalnego Oddziału Ratunkowego w Specjalistycznym Centrum Medycznym im. św. Jana Pawła II S.A. w Polanicy-Zdroju</t>
  </si>
  <si>
    <t>SPECJALISTYCZNE CENTRUM MEDYCZNE IM. ŚW. JANA PAWŁA II S.A.</t>
  </si>
  <si>
    <t>POIS.09.01.00-00-0295/18-00</t>
  </si>
  <si>
    <t>Dofinansowanie zakupu sprzętu medycznego dla Szpitalnego Oddziału Ratunkowego w Wojewódzkim Szpitalu Podkarpackim im. Jana Pawła II w Krośnie</t>
  </si>
  <si>
    <t>WOJEWÓDZKI SZPITAL PODKARPACKI IM. JANA PAWŁA II W KROŚNIE</t>
  </si>
  <si>
    <t>Korczyńska 57</t>
  </si>
  <si>
    <t xml:space="preserve">Zakres projektu obejmuje zakup następującego sprzętu medycznego: - Kardiomonitor (1 szt.) - Defibrylator (1 szt.) - USG (1 szt.) - Pompa infuzyjna (1 szt.) - Aparat do podgrzewania płynów infuzyjnych (1 szt.) - Aparat do szybkiego przetaczania płynów (4 szt.) - Pulsoksymetr (2 szt.) - Kapnograf (1 szt.) - Analizator parametrów krytycznych (1 szt.) - Elektryczne urządzenie do ssania (3 szt.) - Zestaw do trudnej intubacji (2 szt.) - Zestaw do intubacji i wentylacji (2 szt.) </t>
  </si>
  <si>
    <t>Dofinansowanie zakupu sprzętu medycznego dla Szpitalnego Oddziału Ratunkowego w Szpitalu Uniwersyteckim nr 1 im. dr. A. Jurasza w Bydgoszczy</t>
  </si>
  <si>
    <t>Dofinansowanie zakupu sprzętu medycznego dla Szpitalnego Oddziału Ratunkowego w Wojewódzkim Szpitalu Zespolonym w Elblągu</t>
  </si>
  <si>
    <t>Dofinansowanie zakupu sprzętu medycznego dla Szpitalnego Oddziału Ratunkowego w Górnośląskim Centrum Zdrowia Dziecka w Katowicach</t>
  </si>
  <si>
    <t>POIS.09.01.00-00-0299/18-00</t>
  </si>
  <si>
    <t>Dofinansowanie zakupu sprzętu medycznego dla Szpitalnego Oddziału Ratunkowego w Regionalnym Szpitalu Specjalistycznym im. dr. Wł. Biegańskiego w Grudziądzu</t>
  </si>
  <si>
    <t xml:space="preserve">W ramach projektu przewidziano: - Zarządzanie projektem - Zakup sprzętu medycznego defibrylator - 2 szt. respirator - 1 szt. aparat do podgrzewania płynów infuzyjnych - 2 szt. aparat do szybkiego przetaczania płynów - 1 szt. pulsoksymetr - 1 szt. analizator parametrów krytycznych - 1 szt. elektryczne urządzenie do ssania - 1 szt. zestaw do trudnej intubacji - 1 szt. zestaw do intubacji i wentylacji - 1 szt. aparat do powierzchownego ogrzewania pacjenta - 1 szt. - Promocja projektu </t>
  </si>
  <si>
    <t>Dofinansowanie zakupu sprzętu medycznego dla Szpitalnego Oddziału Ratunkowego w Mazowieckim Szpitalu Wojewódzkim im. św. Jana Pawła II w Siedlcach Sp. z o.o.</t>
  </si>
  <si>
    <t>POIS.09.01.00-00-0301/18-00</t>
  </si>
  <si>
    <t>Dofinansowanie zakupu sprzętu medycznego dla Szpitalnego Oddziału Ratunkowego w Szpitalu Giżyckim Sp. z o. o.</t>
  </si>
  <si>
    <t>"SZPITAL GIŻYCKI" SPÓŁKA Z OGRANICZONĄ ODPOWIEDZIALNOŚCIĄ W RESTRUKTURYZACJI</t>
  </si>
  <si>
    <t>Warszawska 41</t>
  </si>
  <si>
    <t xml:space="preserve">Przedmiotowy zakres projektu obejmuje: Zakup wyposażenia – aparatury medycznej – zadanie będzie obejmowało wyposażenie oddziału ratunkowego w: - kardiomonitor (1 szt.), - defibrylator (1 szt.), - respirator (1 szt.), - pompa infuzyjna (1 szt.), - aparat do podgrzewania płynów infuzyjnych (1 szt.), - aparat do szybkiego przetaczania płynów (1 szt.), - pulsoksymetr (1 szt.), - kapnograf (1 szt.), - analizator parametrów krytycznych (1 szt.), - elektryczne urządzenie do ssania (1 szt.), - aparat do znieczulania (1 szt.), - zestaw do trudnej intubacji (1 szt.), - zestaw do intubacji i wentylacji (1 szt.). W ramach projektu sfinansowana zostanie także jego promocja, poprzez zakup tablicy informacyjno-pamiątkowej o realizacji projektu. Ponadto Wnioskodawca promował będzie projekt i jego rezultaty na swojej stronie internetowej. </t>
  </si>
  <si>
    <t>Dofinansowanie zakupu sprzętu medycznego dla Szpitalnego Oddziału Ratunkowego w Szpitalu Powiatowym w Chrzanowie</t>
  </si>
  <si>
    <t>POIS.09.01.00-00-0303/18-00</t>
  </si>
  <si>
    <t>Dofinansowanie zakupu sprzętu medycznego dla Szpitalnego Oddziału Ratunkowego w Samodzielnym Publicznym Specjalistycznym Szpitalu Zachodnim im. św. Jana Pawła II w Grodzisku Mazowieckim</t>
  </si>
  <si>
    <t xml:space="preserve">Zakres projektu obejmuje zakup nastepującego sprzętu medycznego: Kardiomonitory (liczba sztuk: 3) Aparat USG przenośny (liczba sztuk: 1) Defibrylator (liczba sztuk: 1) Pulsoksymetr (liczba sztuk: 3) Respirator stacjonarny (liczba sztuk: 1) Pompa infuzyjna (liczba sztuk: 3). </t>
  </si>
  <si>
    <t>DOFINANSOWANIE ZAKUPU SPRZĘTU MEDYCZNEGO DLA SZPITALNEGO ODDZIAŁU RATUNKOWEGO W GŁOGOWSKIM SZPITALU POWIATOWYM SP. Z O. O.</t>
  </si>
  <si>
    <t>POIS.09.01.00-00-0305/18-00</t>
  </si>
  <si>
    <t xml:space="preserve">Dofinansowanie zakupu sprzętu medycznego dla Szpitalnego Oddziału Ratunkowego w Wielospecjalistycznym Szpitalu Wojewódzkim w Gorzowie Wlkp. Sp. z o. o. </t>
  </si>
  <si>
    <t xml:space="preserve">W ramach projektu zaplanowano zakup 8 szt. aparatury medycznej służącej do ratowania życia i zdrowia dzieci, zgodnie z Rozporządzeniem Ministra Zdrowia z dnia 3 listopada 2011 r. w sprawie szpitalnego oddziału ratunkowego, w tym: • Defibrylator, • Respirator, • USG, • Pulsoksymetr – 2 szt. • Analizator parametrów krytycznych, • Elektryczne urządzenie do ssania, • Aparat do powierzchownego ogrzewania pacjenta. </t>
  </si>
  <si>
    <t>Dofinansowanie zakupu sprzętu medycznego dla Szpitalnego Oddziału Ratunkowego w SPZZOZ w Przasnyszu</t>
  </si>
  <si>
    <t>POIS.09.01.00-00-0307/18-00</t>
  </si>
  <si>
    <t>Dofinansowanie zakupu sprzętu medycznego dla Szpitalnego Oddziału Ratunkowego w Niepublicznym Zakładzie Opieki Zdrowotnej Szpital im. prof. Z. Religi w Słubicach Sp. z o. o.</t>
  </si>
  <si>
    <t>NIEPUBLICZNY ZAKŁAD OPIEKI ZDROWOTNEJ SZPITAL IM. PROFESORA ZBIGNIEWA RELIGI W SŁUBICACH SPÓŁKA Z OGRANICZONĄ ODPOWIEDZIALNOŚCIĄ</t>
  </si>
  <si>
    <t>Słubice</t>
  </si>
  <si>
    <t>69-100</t>
  </si>
  <si>
    <t>Nadodrzańska 6</t>
  </si>
  <si>
    <t xml:space="preserve">Zakres przedmiotowy projektu: - Zakup aparatury medycznej: • respirator, • USG, • analizator parametrów krytycznych + system do szybkiej diagnostyki kardiologicznej, • aparat do znieczulania, • zestaw do trudnej intubacji z wideolaryngoskopemie szpitalnego oddziału ratunkowego. - Zarządzanie projektem - Promocja i informacja projektu </t>
  </si>
  <si>
    <t>Dofinansowanie zakupu sprzętu medycznego dla Szpitalnego Oddziału Ratunkowego w Szpitalu Wielospecjalistycznym im. dr. Ludwika Błażka w Inowrocławiu</t>
  </si>
  <si>
    <t>Poznańska 97</t>
  </si>
  <si>
    <t>Dofinansowanie zakupu sprzętu medycznego dla Szpitalnego Oddziału Ratunkowego w Miechowie</t>
  </si>
  <si>
    <t>POIS.09.01.00-00-0310/18-00</t>
  </si>
  <si>
    <t>Dofinansowanie zakupu sprzętu medycznego dla Szpitalnego Oddziału Ratunkowego w Szpitalu Wojewódzkim im. Prymasa Kardynała Stefana Wyszyńskiego</t>
  </si>
  <si>
    <t xml:space="preserve">Projekt swym zakresem obejmie zakup niezbędnego sprzętu medycznego służącemu ratowaniu życia i zdrowia dzieci dla SOR oraz działania informacyjno – promocyjne projektu. W ramach projektu zostanie zakupiony następujący sprzęt medyczny: Kardiomonitor (1 szt.), Defibrylator (1szt.), Respirator (1 szt.), USG (1 szt.), Pompa infuzyjna (1 szt.), Pulsoksymetr (4 szt,), Kapnograf (1 szt.), Zestaw do trudnej intubacji (1 szt.), Zestaw do intubacji i wentylacji (1 szt.), Aparat do powierzchniowego ogrzewania pacjenta (1 szt.) </t>
  </si>
  <si>
    <t>Dofinansowanie zakupu sprzętu medycznego dla Szpitalnego Oddziału Ratunkowego w Samodzielnym Publicznym Zakładzie Opieki Zdrowotnej- Zespół Zakładów w Makowie Mazowieckim</t>
  </si>
  <si>
    <t>POIS.09.01.00-00-0312/18-00</t>
  </si>
  <si>
    <t>Dofinansowanie zakupu sprzętu medycznego dla Szpitalnego Oddziału Ratunkowego w Wojewódzkim Centrum Szpitalnym Kotliny Jeleniogórskiej</t>
  </si>
  <si>
    <t xml:space="preserve">Zakres rzeczowy projektu obejmuje: - Zakup sprzętu medycznego - Promocja i informacja - Zarządzanie projektem Sprzęt medyczny planowany do zakupu: • kardiomonitor - 1 sztuka • defibrylator – 2 sztuki • pompa infuzyjna (kroplówkowa) – 8 sztuk • aparat do podgrzewania płynów infuzyjnych – 1 sztuka • pulsoksymetr – 8 sztuk • analizator parametrów krytycznych – 1 sztuka • aparat do znieczulania – 1 sztuka • aparat do powierzchniowego ogrzewania pacjenta -1 sztuka. </t>
  </si>
  <si>
    <t>Dofinansowanie zakupu sprzętu medycznego dla Szpitalnego Oddziału Ratunkowego w Nowodworskim Centrum Medycznym</t>
  </si>
  <si>
    <t>POIS.09.01.00-00-0314/18-00</t>
  </si>
  <si>
    <t>Dofinansowanie zakupu sprzętu medycznego dla Szpitalnego Oddziału Ratunkowego w Wojewódzkim Szpitalu Specjalistycznym we Wrocławiu</t>
  </si>
  <si>
    <t>WOJEWÓDZKI SZPITAL SPECJALISTYCZNY WE WROCŁAWIU</t>
  </si>
  <si>
    <t>Henryka Michała Kamieńskiego 73a</t>
  </si>
  <si>
    <t xml:space="preserve">Zakres rzeczowy projektu obejmuje: Zadanie 1. Zakup aparatury medycznej: wydatki kwalifikowane wartość brutto 272 000,00 wartość netto 251 851,86 zł (podatek VAT 8%) -kardiomonitor - 2szt., -respirator, -USG, -pompa infuzyjna - 3 szt., -aparat do podgrzewania płynów infuzyjnych, -pulsoksymetr - 2 szt., -elektryczne urządzenie do ssania. Zadanie 2 zarządzanie projektem Zadanie 3 Działania informacyjno-promocyjne - w ramach projektu zaplanowano wykonanie 1 tablicy pamiątkowej oraz 2 tabliczek pamiątkowych. </t>
  </si>
  <si>
    <t>POIS.09.01.00-00-0315/18-00</t>
  </si>
  <si>
    <t>Dofinansowanie zakupu sprzętu medycznego dla Szpitalnego Oddziału Ratunkowego w Radomskim Szpitalu Specjalistycznym im. dr. T. Chałubińskiego</t>
  </si>
  <si>
    <t>RADOMSKI SZPITAL SPECJALISTYCZNY IM. DR TYTUSA CHAŁUBIŃSKIEGO</t>
  </si>
  <si>
    <t>Radom</t>
  </si>
  <si>
    <t>26-610</t>
  </si>
  <si>
    <t>Lekarska 4</t>
  </si>
  <si>
    <t xml:space="preserve">W ramach projektu zostaną zrealizowane dwa zadania: I. Zakup aparatury medycznej: 1. Defibrylator – 3 szt. 2. USG – 1 szt. 3. Aparatu do znieczulenia 1 szt. 4. Zestaw do trudnej intubacji – 1 szt. 5. Zestaw do intubacji i wentylacji – 1 szt. 6. Aparat do powierzchownego ogrzewania pacjenta – 1 szt. II. Działania informacyjno-promocyjne. </t>
  </si>
  <si>
    <t>POIS.09.01.00-00-0316/18-00</t>
  </si>
  <si>
    <t>Dofinansowanie zakupu sprzętu medycznego dla Szpitalnego Oddziału Ratunkowego w Nowym Szpitalu w Świebodzinie Sp. z o. o.</t>
  </si>
  <si>
    <t xml:space="preserve">W ramach zakresu przedmiotowego niniejszego projektu zaplanowano: I. Zakup aparatury medycznej – obejmuje zakup 15 szt. następującego sprzętu medycznego - niezbędnego wyposażenia medycznego dla SOR zgodnie z Rozporządzeniem Ministra Zdrowia w sprawie szpitalnego oddziału ratunkowego: - Kardiomonitor (2 szt.) - Defibrylator (1 szt.) - Respirator (1 szt.) - USG (1 szt.) - Pompa infuzyjna (1 szt.) - Aparat do podgrzewania płynów infuzyjnych (2 szt.) - Aparat do szybkiego przetaczania płynów (2 szt.) - Pulsoksymetr (1 szt.) - Kapnograf (1 szt.) - Elektryczne urządzenie do ssania (2 szt.) - Zestaw do trudnej intubacji (1 szt.). II. Zarządzanie projektem III. Działania informacyjno - promocyjne: - zakup tablicy informacyjnej (1 szt.), - zakup naklejek z logotypami UE (15 szt.), - zakup tablicy pamiątkowej (1 szt.). </t>
  </si>
  <si>
    <t>POIS.09.01.00-00-0317/18-00</t>
  </si>
  <si>
    <t>Dofinansowanie zakupu sprzętu medycznego dla Szpitalnego Oddziału Ratunkowego w Poddębickim Centrum Zdrowia Sp. z o.o.</t>
  </si>
  <si>
    <t>PODDĘBICKIE CENTRUM ZDROWIA SPÓŁKA Z OGRANICZONĄ ODPOWIEDZIALNOŚCIĄ</t>
  </si>
  <si>
    <t>Poddębice</t>
  </si>
  <si>
    <t>99-200</t>
  </si>
  <si>
    <t>Mickiewicza 16</t>
  </si>
  <si>
    <t>Przedmiot projektu: - Zadanie nr 1 Dostawa wyposażenia – kardiomonitor (1 szt.), defibrylator (2 szt.), respirator (2 szt.), aparat do szybkiego przetaczania płynów (2 szt.), kapnograf (1 szt.), aparat do znieczulania (1 szt.), zestaw do trudnej intubacji (1 szt.), aparat do powierzchownego ogrzewania pacjenta (1 szt.). - Zadanie nr 2 Zarządzanie projektem - Zadanie nr 3 Działania informacyjno-promocyjne - tablica informacyjna (1 szt.), tablica pamiątkowa (1 szt.), naklejki na sprzęt (11 szt.), plakaty (20 szt.). Zaplanowano także bezkosztowe formy promocji, tj. oznaczenie dokumentów oraz informacje zamieszczane na stronie internetowej Wnioskodawcy.</t>
  </si>
  <si>
    <t>POIS.09.01.00-00-0318/18-00</t>
  </si>
  <si>
    <t>Dofinansowanie zakupu sprzętu medycznego dla Szpitalnego Oddziału Ratunkowego w Samodzielnym Publicznym Zakładzie Opieki Zdrowotnej w Szamotułach</t>
  </si>
  <si>
    <t>SAMODZIELNY PUBLICZNY ZAKŁAD OPIEKI ZDROWOTNEJ W SZAMOTUŁACH</t>
  </si>
  <si>
    <t>Szamotuły</t>
  </si>
  <si>
    <t>64-500</t>
  </si>
  <si>
    <t>Sukiennicza 13</t>
  </si>
  <si>
    <t xml:space="preserve">W ramach projektu zakupiony zostanie następujący sprzęt: - kardiomonitor - 3 szt. - defibrylator - 1 szt. - - respirator - 1 szt. - USG - 1 szt. - pompa infuzyjna - 4 szt. - aparat do podgrzewania płynów infuzyjnych - 1 szt. - pulsoksymetr - 2 szt. - analizator parametrów krytycznych - 1 szt. - elektryczne urządzenie do ssania - 1 szt. - zestaw do trudnej intubacji - 1 szt. - zestaw do intubacji i wentylacji - 1 szt. Zakres projektu obejmuje także zarządzanie projektem oraz przeprowadzenie działań promocyjnych. </t>
  </si>
  <si>
    <t>POIS.09.01.00-00-0319/18-00</t>
  </si>
  <si>
    <t>Dofinansowanie zakupu sprzętu medycznego dla Szpitalnego Oddziału Ratunkowego w Tomaszowskim Centrum Zdrowia Sp. z o. o.</t>
  </si>
  <si>
    <t>TOMASZOWSKIE CENTRUM ZDROWIA SP. Z O.O.</t>
  </si>
  <si>
    <t>Tomaszów Mazowiecki</t>
  </si>
  <si>
    <t>97-200</t>
  </si>
  <si>
    <t>Jana Pawła II 35</t>
  </si>
  <si>
    <t xml:space="preserve">Zakres rzeczowo – finansowy 1. Zakup aparatury medycznej: kardiomonitor - 5 szt. defibrylator - 1 szt., aparat USG - 1 szt., pompa infuzyjna - 5 szt., kapnograf - 1 szt., analizator parametrów krytycznych - 1 szt., zestaw do trudnej intubacji 1szt., zestaw do intubacji i wentylacji - 1 szt., 2. Zarządzanie projektem 3. Działania informacyjno – promocyjne </t>
  </si>
  <si>
    <t>Dofinansowanie zakupu sprzętu medycznego dla Szpitalnego Oddziału Ratunkowego w ZOZ OŁAWA</t>
  </si>
  <si>
    <t>W wyniku realizacji inwestycji zostanie zakupiony : - kardiomonitor 1 szt. - respirator 1 szt. , - USG 1 szt., - aparat do znieczulania 1 szt. Ponadto w ramach projektu będzie wybrana firma zewnętrzna, która zajmie się zarządzaniem i rozliczeniem projektu oraz zostaną przeprowadzone działania informacyjno-promocyjne – 3 plakaty informacyjne.</t>
  </si>
  <si>
    <t xml:space="preserve">Dofinansowanie zakupu sprzętu medycznego dla Szpitalnego Oddziału Ratunkowego w Nowym Szpitalu Sp. z o.o. - lokalizacja Nowy Szpital w Świeciu </t>
  </si>
  <si>
    <t>POIS.09.01.00-00-0322/18-00</t>
  </si>
  <si>
    <t>Dofinansowanie zakupu sprzętu medycznego dla Szpitalnego Oddziału Ratunkowego w Nowym Szpitalu w Olkuszu Sp. z o. o.</t>
  </si>
  <si>
    <t>NOWY SZPITAL W OLKUSZU SP. Z O.O.</t>
  </si>
  <si>
    <t xml:space="preserve">W ramach zakresu przedmiotowego niniejszego projektu zaplanowano: I. Zakup aparatury medycznej – obejmuje zakup 8 szt. następującego sprzętu medycznego - niezbędnego wyposażenia medycznego dla SOR zgodnie z Rozporządzeniem Ministra Zdrowia w sprawie szpitalnego oddziału ratunkowego: - Kardiomonitor (2 szt.) - Respirator (1 szt.) - USG (1 szt.) - Pulsoksymetr (3 szt.) - Aparat do znieczulania (1 szt.) II. Zarządzanie projektem III. Działania informacyjno - promocyjne - obejmują: - zakup tablicy informacyjnej (1 szt.),, - zakup naklejek z logotypami UE (15 szt.), - zakup tablicy pamiątkowej (1 szt.). </t>
  </si>
  <si>
    <t>POIS.09.01.00-00-0323/18-00</t>
  </si>
  <si>
    <t>Dofinansowanie zakupu sprzętu medycznego dla Szpitalnego Oddziału Ratunkowego w Samodzielnym Publicznym Zespole Opieki Zdrowotnej w Kędzierzynie-Koźlu</t>
  </si>
  <si>
    <t>SAMODZIELNY PUBLICZNY ZESPÓŁ OPIEKI ZDROWOTNEJ</t>
  </si>
  <si>
    <t>Kędzierzyn-Koźle</t>
  </si>
  <si>
    <t>47-200</t>
  </si>
  <si>
    <t>24 Kwietnia 5</t>
  </si>
  <si>
    <t xml:space="preserve">Zakres przedmiotowy projektu – Zadanie nr 1 Dostawa wyposażenia - planuje się zakup następującego wyposażenia: kardiomonitor 3 (szt.), defibrylator 1 (szt.), USG (1 szt.), pompa infuzyjna (2 szt.), aparat do szybkiego przetaczania płynów 1 (szt.), pulsoksymetr (2 szt.), elektryczne urządzenie do ssania (2 szt.). – Zadanie nr 2 Promocja projektu - zaplanowano następujące formy promocji - tablica informacyjna (1 szt.), tablica pamiątkowa (1 szt.), naklejki na sprzęt (12 szt.), plakaty (20 szt.). Zaplanowano także bezkosztowe formy promocji, tj. oznaczenie dokumentów oraz informacje zamieszczane na stronie internetowej Wnioskodawcy. – Zadanie nr 3 – zarządzanie projektem – obejmuje wszystkie niezbędne czynności dla prawidłowego prowadzenia i rozliczenia projektu. </t>
  </si>
  <si>
    <t>Dofinansowanie zakupu sprzętu medycznego dla Szpitalnego Oddziału Ratunkowego w Samodzielnym Publicznym Zespole Opieki Zdrowotnej w Krasnymstawie</t>
  </si>
  <si>
    <t>Sobieskiego 4</t>
  </si>
  <si>
    <t>Dofinansowanie zakupu sprzętu medycznego dla Szpitalnego Oddziału Ratunkowego w SP ZOZ Szpitalu Wielospecjalistycznym w Jaworznie</t>
  </si>
  <si>
    <t>Józefa Chełmońskiego 28</t>
  </si>
  <si>
    <t>POIS.09.01.00-00-0326/18-00</t>
  </si>
  <si>
    <t>Dofinansowanie zakupu sprzętu medycznego dla Szpitalnego Oddziału Ratunkowego w Szpitalu Ogólnym w Wysokiem Mazowieckiem</t>
  </si>
  <si>
    <t xml:space="preserve">Zakres projektu obejmuje: Zadanie nr 1 - zakup aparatury medycznej: - 2 kardiomonitory - Defibrylator - 2 respiratory - 2 pulsoksymetry - aparat do znieczulania Zadanie nr 2 - Zarządzanie projektem - przewidziano wyłonienie podmiotu zewnętrznego, posiadającego doświadczenie w pozyskiwaniu i realizacji Projektów finansowanych z funduszy europejskich, który będzie odpowiedzialny za kompleksowe przygotowanie dokumentacji aplikacyjnej prowadzenie i rozliczenie projektu zgodnie z wytycznymi Instytucji Zarządzającej. Zadanie 3 - Działania informacyjne promocyjne - zakup tablicy informacyjnej oraz organizację spotkania informacyjnego promującego projekt. </t>
  </si>
  <si>
    <t>POIS.09.01.00-00-0327/18-00</t>
  </si>
  <si>
    <t>Dofinansowanie zakupu sprzętu medycznego dla Szpitalnego Oddziału Ratunkowego w Powiatowym Centrum Zdrowia w Kartuzach</t>
  </si>
  <si>
    <t xml:space="preserve">W projekcie zaplanowano następujące zadania: - Działania informacyjno-promocyjne - Dostawa, montaż i uruchomienie specjalistycznej aparatury medycznej ratującej życie dzieci na potrzeby SOR przy PCZ w Kartuzach Zakres dostawy kształtuje się następująco: - Kardiomonitor – 2 szt. - Defibrylator – 2 szt., - Respirator – 1 szt., - Aparat do podgrzewania płynów infuzyjnych – 1 szt., - Pulsoksymetr – 2 szt., - Kapnograf – 1 szt., - Analizator parametrów krytycznych – 1 szt., - Aparat do znieczulania – 1 szt., - Zestaw do trudnej intubacji - 2 szt. - Zestaw do intubacji i wentylacji – 4 szt. </t>
  </si>
  <si>
    <t>Dofinansowanie zakupu sprzętu medycznego dla Szpitalnego Oddziału Ratunkowego w Samodzielnym Publicznym Zakładzie Opieki Zdrowotnej w Puławach</t>
  </si>
  <si>
    <t>POIS.09.01.00-00-0329/18-00</t>
  </si>
  <si>
    <t>DOFINANSOWANIE ZAKUPU SPRZĘTU MEDYCZNEGO DLA SZPITALNEGO ODDZIAŁU RATUNKOWEGO W WOJEWÓDZKIM SZPITALU SPECJALISTYCZNYM W LEGNICY</t>
  </si>
  <si>
    <t>Jarosława Iwaszkiewicza 5</t>
  </si>
  <si>
    <t xml:space="preserve">W ramach projektu planuje się zakup wyposażenia medycznego, dzięki któremu nastąpi znacząca poprawa bezpieczeństwa pacjentów przyjmowanych na Szpitalnym Oddziale Ratunkowym w stanach bezpośredniego zagrożenia życia. Sprzęt, który planuje się zakupić w ramach projektu to: 1. KARDIOMONITORY (4 SZTUKI) 2. DEFIBRYLATOR (1 sztuka) 3. RESPIRATOR (2 sztuki) 4. ULTRASONOGRAF (1 sztuka) 5. POMPY INFUZYJNE (6 sztuk) 6. APARAT DO PODGRZEWANIA PŁYNÓW INFUZYJNYCH (2 sztuki) 7. APARAT DO SZYBKIEGO PRZETACZANIA PŁYNÓW (2 sztuki) 8. PULSOKSYMETRY (4 sztuki) 9. ZESTAW DO TRUDNEJ INTUBACJI (1 sztuka) Ponadto w ramach realizacji projektu zaplanowano przeprowadzenie działań informacyjno – promocyjnych projektu. </t>
  </si>
  <si>
    <t>Dofinansowanie zakupu sprzętu medycznego dla Szpitalnego Oddziału Ratunkowego w Samodzielnym Publicznym Zespole Opieki Zdrowotnej w Kościanie</t>
  </si>
  <si>
    <t>POIS.09.01.00-00-0331/18-00</t>
  </si>
  <si>
    <t>Dofinansowanie zakupu sprzętu medycznego dla Szpitalnego Oddziału Ratunkowego w Szpitalu im.M.Kopernika w Łodzi</t>
  </si>
  <si>
    <t>Dofinansowanie zakupu sprzętu medycznego dla Szpitalnego Oddziału Ratunkowego w Szpitalu Specjalistycznym im. H. Klimontowicza w Gorlicach</t>
  </si>
  <si>
    <t>POIS.09.01.00-00-0333/18-00</t>
  </si>
  <si>
    <t>Dofinansowanie zakupu sprzętu medycznego dla Szpitalnego Oddziału Ratunkowego Uniwersyteckiego Dziecięcego Szpitala Klinicznego w Białymstoku</t>
  </si>
  <si>
    <t>Przedmiotem projektu jest dofinansowanie zakupu sprzętu medycznego dla Szpitalnego Oddziału Ratunkowego działającego w ramach Uniwersyteckiego Dziecięcego Szpitala Klinicznego w Białymstoku. Określony zakres projektu jest wynikiem analizy stanu wyposażenia w aspekcie możliwości świadczenia usług ratujących życie. W ramach projektu zostanie nabytych 12 szt. sprzętu i aparatury medycznej: kardiomonitor – 3 szt., defibrylator – 2 szt., USG – 1 szt., pulsometr 3 szt., elektryczne urządzenie do ssania – 2 szt., zestaw do trudnej intubacji 1 szt.</t>
  </si>
  <si>
    <t>POIS.09.01.00-00-0334/18-00</t>
  </si>
  <si>
    <t>Dofinansowanie zakupu sprzętu medycznego dla Szpitalnego Oddziału Ratunkowego w Janowie Lubelskim</t>
  </si>
  <si>
    <t>SAMODZIELNY PUBLICZNY ZESPÓŁ ZAKŁADÓW OPIEKI ZDROWOTNEJ W JANOWIE LUBELSKIM</t>
  </si>
  <si>
    <t>Jana Zamoyskiego 149</t>
  </si>
  <si>
    <t xml:space="preserve">Projekt polega na doposażeniu Szpitalnego Oddziału Ratunkowego SPZZOZ w Janowie Lubelskim w niezbędny sprzęt medyczny służący do ratowania życia i zdrowia pacjentów, tj.: Kardiomonitor (2 szt.), Defibrylator (2 szt.), Respirator (1 szt.), USG (1 szt.), Pompa infuzyjna (15 szt.), Aparat do podgrzewania płynów infuzyjnych (1 szt.), Pulsoksymetr (1 szt.), Kapnograf (1 szt.), Analizator parametrów krytycznych (1 szt.), Elektryczne urządzenie do ssania (1 szt.), Zestaw do trudnej intubacji (1 szt.), Zestaw do intubacji i wentylacji (4 szt.). Koszty w ramach projektu: Zadanie 1. Zakup aparatury medycznej Zadanie 2. Zarządzanie projektem Zadanie 3. Działania informacyjno-promocyjne </t>
  </si>
  <si>
    <t>Dofinansowanie zakupu sprzętu medycznego dla Szpitalnego Oddziału Ratunkowego w Regionalnym Centrum Zdrowia Sp. z o.o. w Lubinie</t>
  </si>
  <si>
    <t>Dofinansowanie zakupu sprzętu dla Szpitalnego Oddziału Ratunkowego w Pleszewskim Centrum Medycznym w Pleszewie</t>
  </si>
  <si>
    <t>Dofinansowanie zakupu sprzętu medycznego dla Szpitalnego Oddziału Ratunkowego w Zespole Opieki Zdrowotnej w Suchej Beskidzkiej</t>
  </si>
  <si>
    <t>POIS.09.01.00-00-0338/18-00</t>
  </si>
  <si>
    <t>Dofinansowanie zakupu sprzętu medycznego dla Szpitalnego Oddziału Ratunkowego w Samodzielnym Publicznym Zespole Opieki Zdrowotnej we Włodawie</t>
  </si>
  <si>
    <t>SAMODZIELNY PUBLICZNY ZESPÓŁ OPIEKI ZDROWOTNEJ WE WŁODAWIE</t>
  </si>
  <si>
    <t>al. Józefa Piłsudskiego 64</t>
  </si>
  <si>
    <t xml:space="preserve">Przedmiot projektu: 1. Głównym założeniem projektu jest zakup sprzętu medycznego na potrzeby Szpitalnego Oddziału Ratunkowego. Wnioskodawca planuje zakup wyszczególnionego poniżej sprzętu medycznego: a) kardiomonitor – 2 sztuki, b) defibrylator – 2 sztuki, c) respirator – 1 sztuka, d) USG – 1 sztuka, e) pompa infuzyjna – 5 sztuk, f) pulsoksymetr – 2 sztuki, g) kapnograf – 1 sztuka, h) elektryczne urządzenia do ssania – 2 sztuki. 2. Działania informacyjno – promocyjne, w ramach których zaplanowano zakup: a) dwóch artykułów prasowych b) naklejek na zakupiony w ramach projektu sprzęt c) tablicy informacyjno-pamiątkowej. </t>
  </si>
  <si>
    <t>POIS.09.01.00-00-0339/18-00</t>
  </si>
  <si>
    <t xml:space="preserve">Dofinansowanie zakupu sprzętu medycznego dla Szpitalnego Oddziału Ratunkowego w Zespole Opieki Zdrowotnej „Szpitala Powiatowego” w Sochaczewie </t>
  </si>
  <si>
    <t>ZESPÓŁ OPIEKI ZDROWOTNEJ „SZPITALA POWIATOWEGO” W SOCHACZEWIE</t>
  </si>
  <si>
    <t>Batalionów Chłopskich 3/7</t>
  </si>
  <si>
    <t xml:space="preserve">Przedmiot projektu: 1. Głównym założeniem projektu jest zakup sprzętu medycznego na potrzeby Szpitalnego Oddziału Ratunkowego. Wnioskodawca planuje zakup wyszczególnionego poniżej sprzętu medycznego: a) kardiomonitor – 1 sztuka, b) defibrylator – 1 sztuka, c) respirator – 2 sztuki, d) analizator parametrów krytycznych – 1 sztuka, e) elektryczne urządzenia do ssania – 2 sztuki, f) aparat do znieczulania – 1 sztuka, g) zestaw do trudnej intubacji – 1 sztuka, 2. Zarządzanie projektem. W ramach działania zaplanowano wynagrodzenie dla pracowników odpowiedzialnych za finansowo-księgową realizację projektu, rozliczanie projektu, przygotowanie i przeprowadzenie zamówień publicznych, przygotowanie specyfikacji technicznej planowanego do zakupienia sprzętu oraz określenie technicznych parametrów optymalnego wyposażenia medycznego na potrzeby SOR. 3. Działania informacyjno – promocyjne, w ramach których zaplanowano zakup: a) dwóch artykułów prasowych b) naklejek na zakupiony w ramach projektu sprzęt c) dwóch tablic informacyjno-pamiątkowych </t>
  </si>
  <si>
    <t>POIS.09.01.00-00-0340/18-00</t>
  </si>
  <si>
    <t>Dofinansowanie zakupu sprzętu medycznego dla Szpitalnego Oddziału Ratunkowego w Zespole Opieki Zdrowotnej w Skarżysku – Kamiennej</t>
  </si>
  <si>
    <t xml:space="preserve">Aby osiągnąć zdefiniowane wyżej cele projektu należy doposażyć Szpitalny Oddział Ratunkowy w aparaturę medyczną i sprzęt poprzez zakup następujących urządzeń: - kardiomonitor - 4 szt. - USG - 1 szt. - pompa infuzyjna - 10 szt. - aparat do znieczulania - 1 szt. - zestaw do trudnej intubacji - 2 szt. Ponadto celem ubiegania się o dofinansowanie koniecznym jest zarządzanie. Celem wypełnienia obowiązków w zakresie informacji i promocji koniecznym sfinansowanie odpowiednich narzędzi informacyjno. ZOZ w Skarżysku-Kamiennej wypełniając obowiązek informowania o zakresie realizowanego projektu i wsparciu ze środków Funduszy Europejskich zastosuje instrumenty promocyjno-informacyjne w postaci: - umieszczenia tablicy informacyjnej A3 w miejscu realizacji projektu; - umieszczenia tablicy pamiątkowej A3 po zakończeniu realizacji projektu; - umieszczenia opisu projektu na swojej stronie internetowej http://www.szpital.glogow.pl/; - umieszczenia naklejek informacyjnych na środkach trwałych nabytych w ramach projektu oraz segregatorach z dokumentacją projektową; - oznaczenia znakiem Unii Europejskiej i znakiem Funduszy Europejskich wszystkich dokumentów związanych z realizacją projektu, które podawane będą do wiadomości publicznej, np. dokumentacji przetargowej, ogłoszeń, analiz, raportów, wzorów umów, wzorów wniosków oraz będących przedmiotem korespondencji z osobami i podmiotami uczestniczącymi w projekcie. </t>
  </si>
  <si>
    <t>Dofinansowanie zakupu sprzętu medycznego dla Szpitalnego Oddziału Ratunkowego w Samodzielnym Publicznym Zespole Opieki Zdrowotnej w Brzesku</t>
  </si>
  <si>
    <t>POIS.09.01.00-00-0342/18-00</t>
  </si>
  <si>
    <t>Dofinansowanie zakupu sprzętu medycznego dla Szpitalnego Oddziału Ratunkowego ZOZ w Oświęcimiu</t>
  </si>
  <si>
    <t>W ramach projektu Wnioskodawca przewiduje realizację następujących zadań: 1. Zadanie 1 Zakup aparatury medycznej, w tym: – kardiomonitor 3 szt., – defibrylator 2 szt., – respirator 1 szt., – USG 1 szt., – zestaw do trudnej intubacji 2 szt., 2. Zadanie 2 Zarządzanie projektem, w tym: 3. Zadanie 3 Działania informacyjno – promocyjne, w tym: – tablica informacyjna 1 szt., – tablica pamiątkowa 1 szt., – naklejki/ nalepki – roll-upy 2 szt., – informacja na stronie www Beneficjenta – informacja na wszelkiej dokumentacji związanej z projektem .</t>
  </si>
  <si>
    <t>POIS.09.01.00-00-0343/18-00</t>
  </si>
  <si>
    <t>Dofinansowanie zakupu sprzętu medycznego dla Szpitalnego Oddziału Ratunkowego w Szpitalu im. Mikołaja Kopernika w Gdańsku</t>
  </si>
  <si>
    <t>COPERNICUS PODMIOT LECZNICZY SP. Z O. O.</t>
  </si>
  <si>
    <t xml:space="preserve">W ramach projektu zaplanowano realizację 3 zadań w ramach następujących kategorii: 1. Dostawy sprzętu medycznego [szt.]: defibrylator – 3, respirator – 1, pulsoksymetr – 2, kapnograf - 2 aparat do powierzchownego ogrzewania pacjenta – 1 2. Działania informacyjno 3. Zarządzanie projektem </t>
  </si>
  <si>
    <t xml:space="preserve">Dofinansowanie zakupu sprzętu medycznego dla Szpitalnego Oddziału Ratunkowego w Pałuckim Centrum Zdrowia Sp. z o.o. w Żninie </t>
  </si>
  <si>
    <t>Dofinansowanie zakupu sprzętu medycznego dla Szpitalnego Oddziału Ratunkowego w Kociewskim Centrum Zdrowia Sp. z o.o.</t>
  </si>
  <si>
    <t>POIS.09.01.00-00-0346/18-00</t>
  </si>
  <si>
    <t>Dofinansowanie zakupu sprzętu medycznego dla Szpitalnego Oddziału Ratunkowego w Wojewódzkim Szpitalu Zespolonym w Kielcach</t>
  </si>
  <si>
    <t xml:space="preserve">Zakres projektu obejmuje zakup następującego sprzętu medycznego: - defibrylator – 2 szt., cena jednostkowa - 25 242,84 zł brutto, wartość ogółem – 50 485,68 zł brutto - USG – 1 szt., cena jednostkowa – 105 000,00 zł brutto, wartość ogółem – 105 000,00 zł brutto - aparat do znieczulania – 1 szt., cena jednostkowa – 129 600,00 zł brutto, wartość ogółem – 129 600,00 zł brutto - zestaw do intubacji i wentylacji – 2 szt., cena jednostkowa – 2 689,20 zł brutto, wartość ogółem – 5 378,40 zł brutto </t>
  </si>
  <si>
    <t>POIS.09.01.00-00-0347/18-00</t>
  </si>
  <si>
    <t>Dofinansowanie zakupu sprzętu medycznego dla Szpitalnego Oddziału Ratunkowego w Wojewódzkim Szpitalu Specjalistycznym im. Marii Skłodowskiej-Curie w Zgierzu</t>
  </si>
  <si>
    <t xml:space="preserve">Zakres projektu obejmuje: 1. Zakup sprzętu i aparatury medycznej: Kardiomonitor – 1 szt. Defibrylator – 2 szt. Respirator – 3 szt. USG – 1 szt. Pompa infuzyjna – 4 szt. Aparat do szybkiego przetaczania płynów – 3 szt. Pulsoksymetr – 3 szt. Kapnograf – 1 szt. Analizator parametrów krytycznych – 1 szt. Elektryczne urządzenie do ssania – 1 szt. Zestaw do trudnej intubacji – 1 szt. Zestaw do intubacji i wentylacji – 1 szt. Aparat do powierzchniowego ogrzewania pacjenta – 1 szt. 2. Promocję projektu </t>
  </si>
  <si>
    <t>POIS.09.01.00-00-0348/18-00</t>
  </si>
  <si>
    <t>Dofinansowanie zakupu sprzętu medycznego dla Szpitalnego Oddziału Ratunkowego w Szpitalu Specjalistycznym w Kościerzynie Sp. z o.o.</t>
  </si>
  <si>
    <t xml:space="preserve">W projekcie zaplanowano następujące zadania: I. Zakup urządzeń: kardiomonitor – 2 szt.,defibrylator -1 szt., respirator – 1 szt., USG – 1 szt., pompa infuzyjna – 2 szt. II. Informacja i promocja III. Zarządzanie projektem </t>
  </si>
  <si>
    <t>Dofinansowanie zakupu sprzętu medycznego dla Szpitalnego Oddziału Ratunkowego w Szpitalu Ogólnym im. dr Witolda Ginela w Grajewie</t>
  </si>
  <si>
    <t>POIS.09.01.00-00-0350/18-00</t>
  </si>
  <si>
    <t>Dofinansowanie zakupu sprzętu medycznego dla Szpitalnego Oddziału Ratunkowego w Powiatowym Zakładzie Opieki Zdrowotnej w Starachowicach</t>
  </si>
  <si>
    <t>POWIATOWY ZAKŁAD OPIEKI ZDROWOTNEJ</t>
  </si>
  <si>
    <t>Starachowice</t>
  </si>
  <si>
    <t>27-200</t>
  </si>
  <si>
    <t>Radomska 70</t>
  </si>
  <si>
    <t xml:space="preserve">Koszty w projekcie to: Zakup niezbędnego wyposażenia medycznego dla SOR zgodnie z Rozporządzeniem Ministra Zdrowia w sprawie szpitalnego oddziału ratunkowego: - kardiomonitor - 4 szt. - defibrylator - 1 szt. - respirator - 1 szt. - USG - 1 szt. - aparat do podgrzewania płynów infuzyjnych - 2 szt. - pulsoksymetr - 2 szt. - kapnograf - 2 szt. - zestaw do trudnej intubacji - 1 szt. - zestaw do intubacji i wentylacji - 2 szt. Koszty związane z zarządzaniem i rozliczeniem projektu Promocja projektu - znakiem Unii Europejskiej i znakiem Funduszy Europejskich oznaczone zostaną wszystkie dokumenty związane z realizacją projektu, które podawane będą do wiadomości publicznej. W trakcie trwania projektu zostanie umieszczony plakat na terenie PZOZ w Starachowicach, natomiast po zakończeniu realizacji projektu zostanie umieszczona na budynku tablica informacyjna. Beneficjent zamieści również informacje na temat realizacji projektu, na stronie internetowej Szpitala, a także przekaże osobom i podmiotom uczestniczącym w projekcie informacji, że projekt uzyskał dofinansowanie. Umieszczone zostaną także, naklejki na urządzeniach kupionych w ramach projektu. </t>
  </si>
  <si>
    <t>POIS.09.01.00-00-0351/18-00</t>
  </si>
  <si>
    <t>Dofinansowanie zakupu sprzętu medycznego dla Szpitalnego Oddziału Ratunkowego w Klinicznym Szpitalu Wojewódzkim Nr 2 im. Św. Jadwigi Królowej w Rzeszowie</t>
  </si>
  <si>
    <t xml:space="preserve">Projekt obejmuje zakup wyrobów medycznych: - Defibrylator (2 sztuki), - Respirator (3 sztuki), - USG (1 sztuka), - Zestaw do trudnej intubacji (1 sztuka). Ponadto w ramach projektu planuje się realizację następujących działań informacyjno-promocyjnych: - zakup tablic informacyjno-promocyjnych (2 szt.), - informacja o projekcie na stronie internetowej Beneficjenta, - oznaczenie miejsc realizacji projektu, - informacje prasowe w momencie rozpoczęcia i zakończenia realizacji projektu (2 szt.). </t>
  </si>
  <si>
    <t>POIS.09.01.00-00-0352/18-00</t>
  </si>
  <si>
    <t>Dofinansowanie zakupu sprzętu medycznego dla Szpitalnego Oddziału Ratunkowego w Uniwersyteckim Szpitalu Klinicznym w Opolu</t>
  </si>
  <si>
    <t xml:space="preserve">W ramach projektu przrewidziano następujące zadania: 1. Zakup aparatury medycznej: - kardiomonitor – 4 szt. - defibrylator – 1 szt. - respirator – 1 szt. - pompa infuzyjna – 2 szt. - aparat do podgrzewania płynów infuzyjnych – 1 szt. - pulsoksymetr – 5 szt. 2. Informacja i promocja 3. Pomoc techniczna (zarządzenie projektem) </t>
  </si>
  <si>
    <t>Dofinansowanie zakupu sprzętu medycznego dla Szpitalnego Oddziału Ratunkowego w Szpitalu Wojewódzkim im. Mikołaja Kopernika w Koszalinie</t>
  </si>
  <si>
    <t>POIS.09.01.00-00-0354/18-00</t>
  </si>
  <si>
    <t>Dofinansowanie zakupu sprzętu medycznego dla Szpitalnego Oddziału Ratunkowego dla Dzieci w Samodzielnym Publicznym Specjalistycznym Zakładzie Opieki zdrowotnej "Zdroje" w Szczecinie</t>
  </si>
  <si>
    <t xml:space="preserve">Zakres inwestycji (wydatki kwalifikowalne): 1. Zakup aparatury medycznej Zakup niezbędnego wyposażenia medycznego dla SOR zgodnie z Rozporządzeniem Ministra Zdrowia w sprawie szpitalnego oddziału ratunkowego (wymiana wyeksploatowanego sprzętu na nowy): -kardiomonitor -szt.2 -USG -szt.1 -pulsoksymetr-szt.6 - kapnograf-szt.2 - aparat do powierzchownego ogrzewania pacjenta-szt.1 2. Zarządzanie projektem Koszty związane z zarządzaniem i rozliczeniem projektu. 3. Działania informacyjno-promocyjne Zadanie obejmuje zakup i montaż tablicy informacyjno-promocyjnej, wykonanie nalepek na zakupione wyposażenie medyczne. </t>
  </si>
  <si>
    <t>Dofinansowanie zakupu sprzętu medycznego dla Szpitalnego Oddziału Ratunkowego w Szpitalu Wojewódzkim im. dr. Ludwika Rydygiera w Suwałkach</t>
  </si>
  <si>
    <t>POIS.09.01.00-00-0356/18-00</t>
  </si>
  <si>
    <t>Dofinansowanie zakupu sprzętu medycznego dla Szpitalnego Oddziału Ratunkowego w Wojewódzkim Szpitalu im. Św. Ojca Pio w Przemyślu</t>
  </si>
  <si>
    <t>WOJEWÓDZKI SZPITAL IM. ŚW. OJCA PIO W PRZEMYŚLU</t>
  </si>
  <si>
    <t>Przemyśl</t>
  </si>
  <si>
    <t>37-700</t>
  </si>
  <si>
    <t>Monte Cassino 18</t>
  </si>
  <si>
    <t xml:space="preserve">Przedmiotowy zakres projektu obejmuje: 1. Zakup wyposażenia – aparatury medycznej: - monitor parametrów życiowych (1 szt.) - kardiomonitor – niskiej klasy (3 szt.) - kardiomonitor z modułem kapnografii (1 szt.) - defibrylator – modułowy (1 szt.) - respirator (1 szt.) - USG – convex, linia (1 szt.) - USG przenośnie (1 szt.) - pompa infuzyjna (6 szt.) - aparat do podgrzewania płynów infuzyjnych (2 szt.) - aparat do szybkiego przetaczania płynów (2 szt.) - elektryczne urządzenie do ssania (1 szt.) - zestaw do trudnej intubacji (1 szt.) - zestaw do intubacji i wentylacji (2 szt.) - aparat do powierzchownego ogrzewania pacjenta (1 szt.) </t>
  </si>
  <si>
    <t>Dofinansowanie zakupu sprzętu medycznego dla Szpitalnego Oddziału Ratunkowego w SP ZOZ WSS nr 3 w Rybniku</t>
  </si>
  <si>
    <t>POIS.09.01.00-00-0358/18-00</t>
  </si>
  <si>
    <t>Dofinansowanie zakupu sprzętu medycznego dla Szpitalnego Oddziału Ratunkowego w Szpitalu Powiatowym im. Prałata J. Glowatzkiego w Strzelcach Opolskich</t>
  </si>
  <si>
    <t>SZPITAL POWIATOWY IM. PRAŁATA J. GLOWATZKIEGO W STRZELCACH OPOLSKICH</t>
  </si>
  <si>
    <t>Opolska 36A</t>
  </si>
  <si>
    <t xml:space="preserve">Zakres rzeczowy projektu: kardiomonitor - 2 szt. respirator - 2 szt. USG - 1 szt. aparat do podgrzewania płynów infuzyjnych - 1 szt. pulsoksymetr - 4 szt. zestaw do trudnej intubacji - 1 szt. Poza tym koszty projektu obejmują; koszty związane z zarządzaniem i rozliczeniem oraz promocją projektu. </t>
  </si>
  <si>
    <t>POIS.09.01.00-00-0359/18-00</t>
  </si>
  <si>
    <t>Dofinansowanie zakupu sprzętu medycznego dla Szpitalnego Oddziału Ratunkowego w Szpitalu Wojewódzkim im. Kardynała Stefana Wyszyńskiego w Łomży</t>
  </si>
  <si>
    <t>al. Aleja Józefa Piłsudskiego 11</t>
  </si>
  <si>
    <t>Zakres projektu obejmuje zakup: -aparatu do znieczulania - aparatu USG oraz zarządzanie projektem i działania informacyjno - promocyjne.</t>
  </si>
  <si>
    <t xml:space="preserve">Dofinansowanie zakupu sprzętu medycznego dla Szpitalnego Oddziału Ratunkowego w Samodzielnym Publicznym Zakładzie Opieki Zdrowotnej w Radzyniu Podlaskim </t>
  </si>
  <si>
    <t>Wisznicka 111</t>
  </si>
  <si>
    <t>POIS.09.01.00-00-0361/18-00</t>
  </si>
  <si>
    <t>Dofinansowanie zakupu sprzętu medycznego dla Szpitalnego Oddziału Ratunkowego Szpitala Specjalistycznego Ducha Świętego w Sandomierzu</t>
  </si>
  <si>
    <t xml:space="preserve">Zakres projektu obejmuje zakup następującego sprzętu medycznego: - Aparat usg - 1 szt. - Aparat do szybkiego przetaczania płynów - 1 szt. - Pulsoksymetr - 1 szt. - Kapnograf - 1 szt. - Analizator parametrów krytycznych - 1 szt. - Aparat do znieczulenia - 1 szt. - Zestaw do trudnej intubacji - 1 szt. - Zestaw do intubacji i wentylacji - 1 szt. Ponadto, w projekcie przewidziano: - koszty zarządzania projektem - koszty promocji projektu </t>
  </si>
  <si>
    <t>POIS.09.01.00-00-0363/18-00</t>
  </si>
  <si>
    <t>Dofinansowanie zakupu sprzętu medycznego dla Szpitalnego Oddziału Ratunkowego w Samodzielnym Publicznym Wojewódzkim Szpitalu Specjalistycznym w Chełmie</t>
  </si>
  <si>
    <t xml:space="preserve">Zakres rzeczowy projektu obejmuje: Zakup niezbędnego wyposażania medycznego (doposażenie SOR) obejmuje łącznie 15 szt. wyposażenia medycznego w tym: - defibrylator 2 szt. - pompa infuzyjna 4 szt. - USG 1 szt. - pulsoksymetr 4 szt. - zestaw do trudnej intubacji 1 szt. - zestaw do intubacji i wentylacji 2 szt. - aparat do powierzchniowego ogrzewania pacjenta 1 szt. Dodatkowo w ramach projektu zaplanowane zostały działania promocyjno-informacyjne (tablica, naklejki, informacja na stronie internetowej). </t>
  </si>
  <si>
    <t xml:space="preserve">Zakres Projektu obejmuje: 1.Remonty wraz z dostosowaniem do obowiązujących przepisów oddziałów udzielających świadczeń zdrowotnych dedykowanych chorobom układu krążenia (2 034,52 m2, wartość-4 742 258,85 PLN), w tym: 1.1 Kliniki Kardiologii (744,82 m2, wartość–2 003 780,70 PLN), 1.2 Kliniki Chorób Naczyń i Chorób Wewnętrznych (1 289,70m2, wartość–2 738 478,15 PLN). 2. Doposażenie oddziałów udzielających świadczeń zdrowotnych dedykowanych chorobom układu krążenia w tym: 2.1. Klinika Kardiologii -Ergometr -Zestaw do prób wysiłkowych -Aparat EKG -Defibrylator -Łóżko rehabilitacyjne -Łóżko rehabilitacyjne, -Aparat USG do badania serca -Angiograf -Pompa do kontrapulsacji wewnątrzaortalnej 2.2. Klinika Chorób Naczyń i Chorób Wewnętrznych -Defibrylator -Zestaw do prób wysiłkowych -Ultrasonograf z oprogramowaniem i wyposażeniem dedykowanym do badań serca </t>
  </si>
  <si>
    <t>Przedmiotem projektu jest wymiana wyposażenia Klinicznego Szpitala Wojewódzkiego im. św. Jadwigi Królowej nr 2 w Rzeszowie na potrzeby funkcjonowania klinik kardiologii, kardiochirurgii i oddziału rehabilitacji kardiologicznej. Projekt w swoim zakresie obejmuje wymianę systemu monitorowania funkcji życiowych pacjenta w Klinicznym Oddziale Kardiochirurgii i Klinicznym Oddziale Kardiologii oraz wymianę aparatu USG w Klinice Rehabilitacji Kardiologicznej. Zakres rzeczowy projektu przewiduje zakup sprzętu celem wymiany przestarzałego wyposażenia: 1.Klinika Kardiochirurgii – zakup systemu monitorowania złożonego z: •20 monitorów funkcji życiowych wyposażonych w przenośne serwery pomiarowe na których zapisywane są parametry życiowe pacjenta. Monitory przekątnej min 15-17 cali dotykowy kolorowy ekran LCD z oprogramowaniem kardiologicznym. •Możliwość pomiarów: EKG, SPO2, NIBP, IBP, temperatura, rzut serca. W przypadku monitorów dla Kliniki Kardiochirurgii moduły do pomiarów rzutu serca, CO2, monitorowania przewodnictwa nerwowo- mięśniowego, kapnografia, monitorowanie indeksu bispektralnego. •Przenośne serwery pomiarowe wyposażone w dotykowe ekrany mogące pracować jako monitor transportowy. •Monitory z akumulatorami oraz alarmami wizualnymi i dźwiękowymi. Chłodzenie monitora bez wentylatorów wewnętrznych. •Centrala intensywnego nadzoru dla personelu pielęgniarskiego i lekarskiego. Centrala wyposażona w2 monitory, ekran LCD o przekątnej min 24 cale dla monitorowania 10 pacjentów, z pamięcią trendów i możliwością przesyłu danych do systemów szpitalnych. •Przy centrali drukarka laserowa wraz z zasilaniem awaryjnym. 2. Klinika Kardiologii – zakup systemu monitorowania złożonego z: •20 monitorów funkcji życiowych wyposażonych w przenośne serwery pomiarowe na których zapisywane są parametry życiowe pacjenta. Monitory przekątnej min 15-17 cali dotykowy kolorowy ekran LCD z oprogramowaniem kardiologicznym. •Możliwość pomiarów: EKG, SPO2, NIBP, IBP, temperatura,</t>
  </si>
  <si>
    <t>Zakres projektu obejmuje działania infrastrukturalne zmierzające do odtworzenia zasobów Kliniki Chorób Wewnętrznych i Kardiologii . Ponadto przewiduje się zakup wyposażenia i sprzętu medycznego (kategoria - Urządzenia techniczne i maszyny lub sprzęt – wydatki kwalifikowalne - 3 682 965,00 zł): Aparat RTG z ramieniem C oraz niezbędnym wyposażeniem, Aparat holter EKG z kartami pamięci (6 aparatów, 12 kart pamięci), Holter ciśnieniowy (3 szt.), Rejestrator zdarzeń EKG, Aparat EKG z wózkiem (2 szt.), System elektrofizjologiczny wraz z generatorem z pompą chłodzącą i stymulatorem oraz systemem elektroanatomicznym do trójwymiarowego mapowania serca, modernizacja systemu telemetrii – rozwój o 4 stanowiska monitorowane, w tym jedno IOK (doposażenie Oddziału Intensynsywnej Opieki), Kardiologiczny stół pionizacyjny do testów pochyleniowych, Zestaw do testów wysiłkowych, Łóżka z materacem i szafką przyłóżkową (14 kpl.), Łóżko IT z materacem i szafką przyłóżkową, panel przyłóżkowy do stanowiska IT – stworzenie dodatkowego stanowiska intensywnej terapii w ramach OIOK , pompy infuzyjne (2 szt.), Stymulator zewnętrzny, Defibrylator, system monitorowania hemodynamicznego – 3 kardiomonitory kompatybilne z posiadaną infrastrukturą, monitor do małoinwazyjnego monitorowania hemodynamicznego – 2 szt – jeden na potrzeby Bloku Operacyjnego, jeden na potrzeby Kliniki.</t>
  </si>
  <si>
    <t xml:space="preserve">Przedmiotem projektu jest odtworzenie infrastruktury technicznej (budynkowej) Kliniki Kardiologii Interwencyjnej i Zaburzeń Rytmu Serca funkcjonującej w strukturze Samodzielnego Publicznego Zakładu Opieki Zdrowotnej Uniwersyteckiego Szpitala Klinicznego im. Wojskowej Akademii Medycznej Uniwersytetu Medycznego w Łodzi – Centralnego Szpitala Weteranów. Ponadto projekt obejmuje zakup wyposażenia medycznego, w zakresie wymiany urządzeń już wyeksploatowanych (mających powyżej 11 lat) na nowe, szybsze i bardziej precyzyjne, w tym: angiokardiograf stacjonarny cyfrowy: 1 szt., wstrzykiwacz do podawania kontrastu: 1 szt., defibrylator: 1 szt. </t>
  </si>
  <si>
    <t xml:space="preserve">Przedmiotem projektu jest zakup sprzętu medycznego: • Angiograf – 1 szt., 3 500 000,00 PLN • System informatyczny oparty o system DICOM do: przesyłania, archiwizowania, oceny obrazów echo (z urządzeń pochodzących od różnych producentów), telekonsultacji wewnątrz i poza szpitalnych (w tym pacjentów z AOS) i standaryzacji opisów wyników badań – 1 szt., 450 000,00 PLN • Aparaty EKG przenośne - 11 szt., 154 000,00 PLN • Kardiomonitory z modułem transportowym – 2 szt., 50 000,00 PLN. • Echokardiograf z opcją 3D – 1 szt., 660 000,00 PLN • Echokardiograf – 1 szt., 300 000,00 PLN • System do integracji i zarządzania zapisami EKG – 1 szt., 70 000,00 PLN • Zestaw kardiomonitorów z centralą - 5 szt., 1 287 500,00 PLN • Zestawy do telemetrii elektrokardiograficznej– 6 szt., 180 000,00 PLN </t>
  </si>
  <si>
    <t>W Klinice Ginekologii Onkologicznej do najistotniejszych działań należy: modernizacja istniejącej Pracowni Brachyterapii oraz gabinetów diagnostyczno-zabiegowych i pokoju wzmożonego nadzoru medycznego, poprawa warunków bytowych (socjalnych) pacjentów i jakości nadzoru nad pacjentami, z jednoczesnym zmniejszeniem liczby pacjentów przebywających w jednej sali, zwiększenie i poprawa jakości węzłów sanitarnych, zastosowanie lokalnych instalacji klimatyzacyjnych, wymiana oświetlenia na energooszczędne oświetlenie LED, a także wymiana przestarzałego sprzętu medycznego o zastosowaniu diagnostycznym i terapeutycznym. W Klinice Onkologii zaplanowano: wymianę instalacji elektrycznej i wyposażenie w oświetlenie energooszczędne, zastosowanie lokalnych instalacji klimatyzacyjnych, zmianę funkcji niektórych pomieszczeń w celu lepszego wykorzystania powierzchni i dostosowania ich do wymogów higieniczno-sanitarnych, poprawa warunków socjalno-bytowych pacjentów i warunków pracy kadry medycznej. W Zakładzie Patomorfologii Nowotworów dla poprawy dostępności, jakości i skuteczności leczenia w klinikach CO-I Oddziału w Krakowie planuje się: wymianę wyeksploatowanej i nie funkcjonalnej aparatury i urządzeń niezbędnych do prowadzenia rutynowej diagnostyki morfologicznej u pacjentów, z uwzględnieniem badań diagnostycznych wymaganych do oceny zaawansowania choroby, selekcjonowania chorych do leczenia spersonalizowanego oraz oceny wyników leczenia neoadiuwantowego zgodnie ze standardami unijnymi, dostosowanie urządzeń i aparatury medycznej ZPN do prowadzenia specjalistycznych badań konsultacyjnych (w tym na podstawie cyfrowego zapisu badań laboratoryjnych) dla innych ośrodków medycznych, badań naukowych, prac z zakresu B+R), modernizację urządzeń pracowni ZPN (nowoczesne stanowiska do pobierania i obróbki materiału tkankowego, badań śródoperacyjnych oraz pobierania mrożonych tkanek nowotworowych). W zakresie prac budowlano-remontowych w ZPN planuje się remont wybranych pomieszczeń, moder</t>
  </si>
  <si>
    <t xml:space="preserve">Projekt będzie polegać na odtworzeniu istniejącej infrastruktury Świętokrzyskiego Centrum Kardiologii poprzez wymianę, modernizację i zakup wyposażenia oraz sprzętu medycznego. Zakres Projektu: - zakup stołu hemodynamicznego wraz z wyposażeniem - 1 kpl., - zakup aparatu echokardiograficznego do diagnostyki ultradźwiękowej zmian kardiologicznych i naczyniowych, - zakup aparatu poligraficznego, - zakup przenośnego aparatu echokardiograficznego dającego możliwość oceny parametrów echokardiograficznych w warunkach rehabilitacji pacjenta wraz z aparatem kieszonkowym, - rozbudowa istniejącego aparatu echokardiograficznego o moduł umożliwiający zaawansowaną ocenę 3D wraz z głowicą do badań echokardiograficznych przezprzełykowych, - zakup sprzętu multimedialnego, - zakup systemu ciągłego nieinwazyjnego monitorowania ciśnienia tętniczego oraz parametrów hemodynamicznych wraz z funkcją optymalizacji wszczepialnych urządzeń stymulujących, - zakup pompy infuzyjnej. </t>
  </si>
  <si>
    <t>INSTYTUT "CENTRUM ZDROWIA MATKI POLKI"</t>
  </si>
  <si>
    <t xml:space="preserve">Zakres rzeczowy projekty obejmuje: 1. modernizację sali zabiegowej (modernizacja ok 435 m2) przez co Szpital dostosuje się do wciąż rosnących potrzeb spowodowanych zwiększaniem się liczby pacjentów z chorobami cywilizacyjnymi. Wysoki standard sali zabiegowej wykonany w technologii jak dla sali operacyjnej pozwoli w szczególnie trudnych przypadkach na podjęcie interwencji kardiochirurgicznej bez konieczności transportu pacjenta w stanie zagrożenia życia na blok operacyjny szpitala. Stanowić to będzie pełne zabezpieczenie pacjenta w przypadkach zabiegów powikłanych. Zakupiony zostanie nowoczesny sprzęt pozwalający na wykonywanie procedur inwazyjnych raz taki dzięki któremu poprawi się diagnostyka i monitorowanie pacjenta. Ograniczone zostanie zagrożenie sanitarno – epidemiologiczne. 2. zakupu aparatury i sprzętu medycznego, którego Pracownia nie posiada lub który jest mocno wyeksploatowany. Zakupiona zostanie nowoczesna aparatura medyczna stanowiąca niezbędne wyposażenie sali zabiegowej pracowni i pomieszczeń towarzyszących umożliwiająca bezpieczne prawidłowe przeprowadzanie procedur medycznych na najwyższym poziomie: • Zestaw angiograficzny z wyposażeniem • System do elektrofizjologii konwencjonalnej z wyposażeniem • System trójwymiarowego mapowania elektroanatomicznego • Aparat do znieczulenia • Zestaw do laserowego usuwania elektrod z wyposażeniem • Diatermia chirurgiczna • Aparat do badań echokardiograficznych z obrazowaniem 3D i wyposażeniem • Defibrylatory • Kolumna sprzętowa do aparatury elektrofizjologicznej i ablacji • Lampy zabiegowe • System do ultrasonografii wewnątrznaczyniowej • System monitorowania pacjenta • System do infuzji • Aparat EKG • Wyposażenie sal chorych (łóżka, wózek, leżanki diagnostyczne, szafki) • Sprzęt informatyczny • Meble medyczne (stoliki zabiegowe, szafy, wózki zabiegowe i reanimacyjny) • Wyposażenie meblowe. </t>
  </si>
  <si>
    <t xml:space="preserve">Realizacja projektu ma na celu poprawę funkcjonowania Oddziału Kardiologii SPZOZ MSWiA w Białymstoku poprzez nabycie • Aparatu RTG – ramię C – 1 szt. wykorzystywanego do zabiegów wszczepiania urządzeń stymulujących pracę serca • Łóżek sterowanych elektrycznie wraz z materacem i szafką przyłóżkową - 8 szt- w tym wymianę 6 –ciu łóżek na Oddziale Intensywnej Opieki Kardiologicznej funkcjonującego w ramach Oddziału Kardiologii i 2 na salach oddziału </t>
  </si>
  <si>
    <t xml:space="preserve">Inwestycja dotyczy zakupu 13 rodzajów aparatury medycznej dla potrzeb Samodzielnego Publicznego Szpitala Klinicznego Nr 1 w Lublinie, w tym Kliniki Chirurgii Naczyniowej i Angiologii, II Kliniki Anestezjologii i Intensywnej Terapii, Bloku Operacyjnego Kliniki Chirurgii Naczyniowej i Angiologii, Zakładu Radiologii Zabiegowej i Diagnostyki Obrazowej oraz Poradni Chirurgii Naczyniowej m.in. w ramach wymiany przestarzałych urządzeń na nowe, szybsze i bardziej precyzyjne wyroby medyczne. Urządzenia będą wykorzystywane także w ramach Ambulatoryjnej Opieki Specjalistycznej. Planowane do zakupienia elementy wyposażenia charakteryzują się wysokim stopniem innowacyjności – szczegółowa specyfikacja poszczególnych urządzeń została zaprezentowana w załączniku do wniosku oraz w treści Studium Wykonalności. Przewidziano zakup urządzeń: - Aparat MR 1,5T – 1 kpl. - Aparat USG – 1 kpl. - Pracownia hybrydowa - angiograf, urządzenia peryferyjne (+ usg wewnątrzżylne) – 1 kpl. - System Jet Stream do trombektomii mechanicznej – 1 kpl. - Stoły operacyjne uniwersalne przezierne wysokiej klasy – 1 kpl. - Aparaty do znieczulenia ogólnego – 2 kpl. - System Omnitrac do operacji otwartych tętniaków piersiowo brzusznych zastępujący asystę 2ch chirurgów – 1 kpl. - Zestaw lamp operacyjnych w systemie LED – 2 kpl. - Kolumna videoskopowa z oprzyrządowaniem do wykonywania zabiegów laparoskopowych – 1 kpl. - Mikroskop operacyjny Vario Zeiss – 1 kpl. - System przesyłu i obrazowania danych z pracowni zabiegowych, sal operacyjnych, AngioTK, MRI, USG – 1 kpl. - Systemy Super Vac do podciśnieniowego oczyszczania ran i owrzodzeń – 3 kpl. - Stanowisko intensywnej terapii – 2 kpl. </t>
  </si>
  <si>
    <t>Staszica 16</t>
  </si>
  <si>
    <t xml:space="preserve">Zakres rzeczowy projektu obejmuje: I.1 Przebudowę pomieszczeń w celu utworzenia sali operacyjnej hybrydowej I.2 Powiększenie Oddziału Anestezjologii i Intensywnej Terapii o dodatkowe 2 łóżka II. Doposażenie oddziałów szpitalnych poprzez zakup aparatury medycznej.Oddział Anestezjologii i Intensywnej Terapii: Monitor do ciągłego pomiaru parametrów hemodynamicznych, Aparat do ciągłych terapii nerkozastępczych, Przyłóżkowy aparat RTG, Defibrylator (2szt.), Respirator transportowy, Łóżko do intensywnej terapii z materacem przeciwodleżynowym (2szt.), Respirator stacjonarny (2szt.), Stacje dokujące (2szt.), Kardiomonitor (2szt.), Centrala monitorująca, Bronchofiberoskop, Urządzenie do ogrzewania pacjenta (2szt.), Videolaryngoskop, Pompa infuzyjna objętościowa (2szt.), Pompa infuzyjna strzykawkowa (12szt.), Analizator parametrów krytycznych. Sala hybrydowa dla potrzeb Kardiologii: Aparat do znieczulenia z monitorem, Defibrylator, Wózek anestezjologiczny, Urządzenie do ogrzewania płynów, Urządzenie do ogrzewania pacjenta, Pompa infuzyjna strzykawkowa (3szt.), Stacja dokująca. Pracownia elektrofizjologii: Angiograf ze stołem hybrydowym, Kardiomonitor, Defibrylator, Kardiostymulator jednojamowy (2szt.), System do badań elektrofizjologicznych serca, System do krioablacji, Echokardiograf, Moduł pacjenta systemu telemonitoringu (10szt.), Aparat do pomiaru krzepliwości krwi. Oddział Kardiologiczny: Pompa do kontrapulsacji wewnątrzaortalnej (2szt.), Defibrylator (5szt.), Respirator stacjonarny, Ssak medyczny przewoźny (3szt.), Aparat EKG 12 kanałowy (2szt.), Ultrasonograf, Rejestrator holterowski EKG 3 kanałowy (2szt.), Rejestrator holterowski EKG 12 kanałowy, Centrala monitorująca, Kardiomonitor (12szt.), Urządzenie do mechanicznego masażu klatki piersiowej, Łóżko do intensywnej terapii z materacem przeciwodleżynowym (2szt.), Łóżko szpitalne (20szt.), Szafka przyłóżkowa (20szt.) </t>
  </si>
  <si>
    <t>Leczenie chorób układu krążenia z wykorzystaniem nowoczesnych technologii w zakresie diagnostyki i terapii w Uniwersyteckim Szpitalu Klinicznym im. Jana Mikulicza Radeckiego we Wrocławiu.</t>
  </si>
  <si>
    <t>Przedmiotem projektu jest zakup i instalacja aparatury i sprzętu medycznego na dwóch oddziałach szpitalnych: Kardiologii i Kardiochirurgii mieszczących się w PS ZOZ WCM w Opolu, który umożliwi wymianę starego, nieefektywnego wyposażenia medycznego tych oddziałów oraz pozwoli na zakup dodatkowego sprzętu. Zakupiony zostanie: Aparat do badań echokardiograficznych, Pompa do kontrpulsacji wewnątrzaortalnej, Monitory przewoźne, Zintegrowany system do stacjonarnego monitorowania funkcji życiowych pacjentów na sali intensywnego nadzoru kardiologicznego, Respirator, Zestaw do testów wysiłkowych z możliwością wykonywania badań ergospirometrycznych, Zestaw do 24-godzinnego monitorowania ekg metodą Holtera, Zestaw do 24-godzinnego monitorowania ciśnienia tętniczego krwi ( 24ABPM), Stół do testów pochyleniowych z nieinwazyjnym monitorowaniem układu krążenia i autonomicznego układu krążenia, Aparat do wykonywania elektrokardiogramu, Pompy przepływowe, Pompy infuzyjne, Defibrylator dwufazowy z opcją stymulacji zewnętrznej, Aparat do wykonywania elektrokardiograficznej stymulacji przezprzełykowej wraz z oprogramowaniem, Łóżka (rodzaj I), Łóżka (rodzaj II), Łóżka (rodzaj III), Aparat ultrasonograficzny, Aparat do ciągłych zabiegów nerkozastępczych i plazmaferezy.</t>
  </si>
  <si>
    <t xml:space="preserve">Projekt będzie polegał na przebudowie Oddziału Kardiologii obejmującej zmianę układu funkcjonalno-użytkowego pomieszczeń w zakresie istniejącego oddziału oraz na przeniesieniu w jego obręb Pracowni Elektrofizjologii działającej obecnie w strukturze Bloku Operacyjnego. W ramach projektu zostanie również zakupiony sprzęt medyczny, który zastąpi zużyty sprzęt medyczny oraz stanowiący doposażenie Oddziału Kardiologicznego, Rehabilitacji Kardiologicznej oraz Pracowni Elektrofizjologii. Ponadto zaplanowano nabycie następujących urządzeń/wyposażenia Oddziału Kardiologii, Rehabilitacji Kardiologicznej i Pracowni Elektrofizjologii: -System elektroanatomiczny 3D – 1 szt. - Wózek leżący – 2 szt. - Wózek siedzący – 2 szt. - Aparat RTG ramię C – 1 szt. - Fartuchy ołowiane – 4 szt. - Rejestrator Holter EKG – 3 szt. - Leżanka wysokość regulowana elektrycznie - 1 szt. (koszt niekwalifikowany) - Kolumna anestezjologiczna – 1 szt. - Aparat do znieczulania – 1 szt. - Echokardiograf – 1 szt. - Stół zabiegowy – 1 szt. - Lampa operacyjna – 1 szt. - Defibrylator – 1 szt. - Ssak elektryczny – 2 szt. - Cykloergometr – 1 szt. (koszt niekwalifikowany) - Rowery treningowe – 2 szt. (koszt niekwalifikowany) - Orbitreg – 1 szt. (koszt niekwalifikowany) - Stół do pionizacji – 1 szt. - Łóżka rehabilitacyjne – 6 szt. - Łóżka standardowe – 25 szt. - Szafki przyłóżkowe – 25 szt. (koszt niekwalifikowany) - Leżanka – 3 szt. (koszt niekwalifikowany) - Aparat EKG – 1 szt. - Bieżnia rehabilitacyjno-kardiologiczna – 1 szt. - Pompa infuzyjna dwustrzykawkowa – 2 szt. </t>
  </si>
  <si>
    <t>3 Maja 13-15</t>
  </si>
  <si>
    <t xml:space="preserve">Projekt obejmuje: - zakup wyposażenia dla Kliniki Neonatologii, Pododdziału Patologii i Intensywnej Terapii Noworodka, I Kliniki Pediatrii, a także współpracujących z nimi Oddziału Urazowo - Ortopedycznego i Działu Diagnostyki Obrazowej Świętokrzyskiego Centrum Pediatrii im. Wł. Buszkowskiego, a także Laboratorium Diagnostycznego. - aktualizację oraz rozbudowę systemu PACS, - działania informacyjno-promocyjne, - koszty pośrednie - Opracowanie dokumentacji aplikacyjnej (Wniosku o dofinansowanie oraz Studium wykonalności) </t>
  </si>
  <si>
    <t>Zakres rzeczowy inwestycji obejmuje doposażenie Oddziałów: Chirurgii, I Ortopedii, II Ortopedii, Otolaryngologii oraz przebudowę części pomieszczeń Szpitala, tj. Zakładu Diagnostyki Obrazowej, Bloku Operacyjnego. W zakres prac budowlanych wchodzi wykonanie: przemurowanie ścianek działowych, wykonanie tynków uzupełniających oraz gładzi gipsowych, okładzin ściennych, robót izolacyjnych, warstw podposadzkowych i posadzek, montaż stolarki drzwiowej, montaż sufitów podwieszanych.</t>
  </si>
  <si>
    <t xml:space="preserve">Celem projektu jest modernizacja aparatury i sprzętu medycznego Szpitala w poniżej wymienionym zakresie: • Tor wizyjny endoskopowy ze specjalistycznym instrumentarium ginekologicznym • Aparat USG z głowicą endowaginalną i convex 4D • Monitor funkcji życiowych transportowy • Wieża endoskopowa z trzema wideobronchoskopami oraz dwoma bronchoskopami USG (EBUS) • Spirometr • Kabina bodypletyzmograficzna • Monitor funkcji życiowych transportowy • Łóżka szpitalne elektryczne </t>
  </si>
  <si>
    <t>Długa 1</t>
  </si>
  <si>
    <t xml:space="preserve">ramach projekty zaplanowano zakup następujących urządzeń: Defibrylator z kardiowersją – 3 szt. Aparaty do znieczulenia ogólnego z kardiomonitorem – 7 szt. Wózek do przekładania pacjenta - 1 szt. Aparat rtg przyłóżkowy cyfrowy - 1 szt. Aparat rtg typu ramię C – ortopedyczny – 1 szt. Stół operacyjny ortopedyczny mobilny - 1 szt. Stół operacyjny chirurgia ogólna – 1 szt. Kardiomonitory na salę wybudzeniową – 6 szt. Centrala intensywnego nadzoru – 1 szt. Respirator stacjonarny OIT – 2 szt. Diatermia chirurgiczna – 6 szt. Zestawy narzędzi chirurgicznych, neurochirurgicznych, ortopedycznych, laryngologicznych, kontenerów do sterylizacji narzędzi, piły, wiertarki, zestawy motorowe 1 szt. Łóżka OIT – 13 szt. (koszt niekwalifikowany). </t>
  </si>
  <si>
    <t xml:space="preserve">Projekt przewiduje unowocześnienie wyposażenia medycznego Śląskiego Centrum Chorób Serca w Zabrzu poprzez wymianę zużytej, przestarzałej aparatury i sprzętu medycznego. - Aparat do mierzenia krzepliwości krwi - 3 szt. - Aparat do znieczulania z doposażeniem - 1 szt. - Aparat EKG - 4 szt. - Aparat RTG przewoźny - 1 szt. - Aparat RTG przewoźny z ramieniem C - 1 szt. - Bronchofiberoskop - 2 szt. - Bronchofiberoskop wideo - 1 szt. - Bronchofiberoskop wideo HD - 1 szt. - Defibrylator - 3 szt. - Diatermia chirurgiczna - 3 szt. - Diatermia chirurgiczna do kriochirurgii z przystawką argonową - 1 szt. - Echokardiograf - 2 szt. - Echokardiograf przyłóżkowy - 1 szt. - Gastrofiberoskop - 1 szt. - Inkubator otwarty - 3 szt. - Inkubator zamknięty - 1 szt. - Kardiostymulator - 10 szt. - Lampa czołowa - 1 szt. - Łóżko chorych - 14 szt. - Łóżko dziecięce - 3 szt. - Łóżko intensywnego nadzoru - 9 szt. - Łóżko do intensywnej terapii - 4 szt. - Narzędzia chirurgiczne - 3 szt. - Piła do sternotomii - 6 szt. - Pulsoksymetr - 5 szt. - Rejestrator ciśnień - 3 szt. - Rejestrator holterowski EKG - 21 szt. - Respirator - 5 szt. - Retraktor - 3 szt. - Separator krwi - 1 szt. - Ssak elektryczny - 4 szt. - System do badań dopplerowskich - 1 szt. - Tromboelastometr - 1 szt. - Wstrzykiwacz automatyczny do podawania kontrastu - 1 szt. - Zestaw hemopomp turbinowych do wspomagania serca - 1 szt. - Zestaw monitorujący KCHDZ - 1 szt. - Zestaw monitorujący RDZ - 1 szt. - Zestaw pomp infuzyjnych KCHDZ - 1 szt. - Zestaw pomp infuzyjnych RDZ - 1 szt. </t>
  </si>
  <si>
    <t xml:space="preserve">Zakres inwestycji obejmuje 1)Przebudowę Oddziału Chirurgii Ogólnej; 2)Adaptację pomieszczeń na potrzeby stworzenia pracowni Tomografii Komputerowej w ramach Zakładu Diagnostyki Obrazowej; 3)Zakup aparatury medycznej i wyposażenia, które wzmocnią potencjał diagnostyczny i leczniczy oraz zwiększy komfort przebywających w jednostce pacjentów cierpiących na choroby układu kostno-stawowo-mięśniowego. Zakupiona w ramach projektu aparatura zastąpi w części dotychczasowe wyeksploatowane urządzenia, które wymagają wymiany ze względu na wiek i stan techniczny. Obecne wyposażenie wykorzystuje również przestarzałe technologie, co powoduje ograniczone możliwości diagnostyczne oraz wysokie koszty eksploatacyjne. Ponadto w ramach projektu zostanie zakupiony sprzęt diagnostyczny, którego szpital wcześniej nie posiadał. </t>
  </si>
  <si>
    <t xml:space="preserve">Inwestycja dotyczy zakupu 82 rodzajów (łącznie 408 szt.) aparatury medycznej dla potrzeb Samodzielnego Publicznego Szpitala Klinicznego Nr 1 w Lublinie (wyszczególnienie zawiera 84 pozycje, przy czym wiersze 54 i 74 oraz wiersze 63 i 76 zostały wydzielone ze względu na różne przeznaczenie aparatury, ale dotyczą tego samego rodzaju sprzętów), w tym jednostek: - Klinika Chirurgii Urazowej i Medycyny Ratunkowej, - I Klinika Ginekologii Onkologicznej i Ginekologii, - Klinika Położnictwa i Patologii Ciąży, - Klinika Chorób Wewnętrznych, - II Klinika Anestezjologii i Intensywnej Terapii oraz jednostek pomocniczych: Zakładu Radiologii Lekarskiej, Bloku Operacyjnego, Przyklinicznych Poradni Specjalistycznych (Poradnia Położniczo-Ginekologiczna, Poradnia Ginekologiczna, Poradnia Chirurgii Urazowej, Poradnia Diabetologiczna, Poradnia Endokrynologiczna, Poradnia Kardiologiczna). </t>
  </si>
  <si>
    <t>28 Czerwca 1956 r. nr 135</t>
  </si>
  <si>
    <t>W ramach projektu nabyty zostanie sprzęt medyczny, który zastąpi sprzęt mocno wyeksploatowany w tym między innymi: tomograf komputerowy, Zestaw wideobronchoskopowy wysokiej rozdzielczością, aparat rtg jezdny, aparaty USG także inny sprzęt medyczny oraz niemedyczny, wymagany dla oddziałów objętych projektem, objętych Rozporządzeniem Ministra Zdrowia z dnia 6 listopada 2013 r. w sprawie świadczeń gwarantowanych z zakresu ambulatoryjnej opieki specjalistycznej (Dz. U. z 2016 r. poz. 357 z późn. zm.), Rozporządzeniem Ministra Zdrowia z dnia 22 listopada 2013 r w sprawie świadczeń gwarantowanych z zakresu leczenia szpitalnego (Dz. U. z 2016 r. poz. 694 z późn. zm.), Rozporządzeniem Ministra Zdrowia z 26 czerwca 2012 r. w sprawie wymagań, jakim powinny odpowiadać pod względem fachowym i sanitarnym pomieszczenia i urządzenia podmiotu wykonującego działalność leczniczą (Dz. U. z 2012, pz. 739), § 26 pkt 1.</t>
  </si>
  <si>
    <t>Sobieskiego 9</t>
  </si>
  <si>
    <t>Program kompleksowej ochrony zdrowia prokreacyjnego w Uniwersyteckim Szpitalu Klinicznym w Białymstoku</t>
  </si>
  <si>
    <t>Doposażenie jednostek organizacyjnych Szpitala Uniwersyteckiego w Krakowie w celu utworzenia referencyjnego ośrodka leczenia niepłodności</t>
  </si>
  <si>
    <t>Utworzenie w UCK im. prof. K. Gibińskiego SUM w Katowicach referencyjnego ośrodka leczenia niepłodności</t>
  </si>
  <si>
    <t>„Zakup sprzętu medycznego w celu ochrony zdrowia prokreacyjnego w ośrodku referencyjnym - GPSK UM w Poznaniu”</t>
  </si>
  <si>
    <t>Poprawa udzielania świadczeń zdrowotnych w Instytucie Matki i Dziecka poprzez zakup aparatury medycznej do Kliniki Położnictwa i Ginekologii w ramach utworzenia referencyjnego ośrodka leczenia niepłodności</t>
  </si>
  <si>
    <t>Przedmiotem planowanego przedsięwzięcia jest rozszerzenie aktualnie realizowanej inwestycji pod nazwą „Przebudowa istniejących klinik psychiatrycznych - Etap I” o przebudowę oddziałów F9 w III Klinice Psychiatrycznej oraz F10 w I Klinice Psychiatrycznej – budynek F1’, (które nie zostały uwzględnione w pierwszym etapie projektu). Jednocześnie planowany jest zakup sprzętu medycznego oraz wyposażenia dla wszystkich przebudowanych budynków, zarówno w ramach Etapu I jak i II ww. inwestycji (F1, F2, F3, F4) oraz dla budynku F1’, który w dalszej kolejności przewidziany jest do realizacji w Etapie II.</t>
  </si>
  <si>
    <t>POIS.09.02.00-00-0138/18-00</t>
  </si>
  <si>
    <t>"Nowoczesna diagnostyka i terapia kobiet w Szpitalu Klinicznym im. Prof. W. Orłowskiego CMKP w Warszawie dzięki wzmocnieniu potencjału infrastrukturalnego podmiotu"</t>
  </si>
  <si>
    <t>Czerniakowska 231</t>
  </si>
  <si>
    <t>W ramach projektu planuje się następujące działania: Zakup Urządzeń technicznych i maszyn lub sprzętów: Zakup aparatury medycznej i wyposażenia: aparat do badania nasienia - 1 szt. (wydatek niekwalifikowalny), wydatki kwalifikowalne: Minihisteroskop Betocchciego (Histeroskop zabiegowy) - 3 zestawy, Resektoskop bipolarny (ginekologiczny) - 2 zestawy, Nóż ultradźwiękowy z osprzętem (Nóż harmoniczny) - 1 zestaw, Wieża endoskopowa z torem wizyjnym HD (Tor wizyjny HD) - 1 zestaw, Ultrasonograf z sondami (z sondą przezpochwową wolumetryczną (3D), sondą przezbrzuszną wolumetryczną) - 1 zestaw, Aparat USG z wyposażeniem - kompletem sond - 1 zestaw.</t>
  </si>
  <si>
    <t>POIS.09.02.00-00-0140/18-00</t>
  </si>
  <si>
    <t>Wykorzystanie innowacyjnych metod poprawy zdrowia prokreacyjnego społeczeństwa Województwa Świętokrzyskiego</t>
  </si>
  <si>
    <t>W ramach projektu planuje się realizację następujących zadań: I. Przygotowanie projektu - opracowanie dokumentacji projektowo-kosztorysowej oraz opracowanie Studium Wykonalności Inwestycji wraz z analizą kosztów i korzyści, przygotowanie wniosku o dofinansowanie II. Roboty budowlano-montażowe - wydatki niekwalifikowalne, III. Zakup wyposażenia - wydatki niekwalifikowalne: - Analizator CASA 1 szt., - Mikroskop odwrócony kontrastowo-fazowy z oprzyrządowaniem do zapisywania ruchu plemników z możliwością archiwizacji 1 szt., - Mikroskop fluorescencyjny z oprzyrządowaniem 1 szt., - Kamera do mikroskopu fluorescencyjnego 1 szt., - Zamrażarka do programowalnego zamrażania plemników 1 szt., - Chłodziarko- zamrażarka do programowalnego zamrażania plemników 1 szt. - Wirówka cytologiczna 1 szt. - Mikropłytkowy czytnik wielodetekcyjny 1 szt. - Mikrotom rotacyjny 1 szt. - Redystylator elektryczny 1 szt., - Komory do diagnostyki nasienia 1 szt., - Analizator biochemiczny 1 szt. IV. Zakup wyposażenia -wydatki kwalifikowalne: - Laparoskop 1 szt., - Histeroskop 1 szt., - Aparat USG 3D 1 szt. V. Działania informacyjno.– promocyjne.</t>
  </si>
  <si>
    <t xml:space="preserve">Podstawowym celem proj. jest poprawa dostępności świadczeń opieki zdrowotnej w zakresie ratowania życia i zdrowia w stanach nagłych dla mieszkańców regionu pomorskiego i całego kraju dzięki podniesieniu standardu funkcjonowania SOR w strukturach Powiatowego Centrum Zdrowia sp. z o.o. w Kartuzach. W projekcie zaplanowano następujące zadania: Zakup Studium Wykonalności – 19 680,00 zł Działania informacyjno–promocyjne – 3 690,00 zł Dostawa, montaż i uruchomienie specjalistycznej aparatury medycznej ratującej życie na potrzeby SOR przy PCZ w Kartuzach – 585 707,27 zł Zakres dostawy kształtuje się następująco: - Kardiomonitor podstawowy - Kardiomonitor zaawansowany z modułem transportowym - System centralnego monitorowania – centrala pielęgniarska - Mobilny monitor funkcji życiowych - Ultrasonograf z kompletem trzech głowic obrazujących - Endoskop jednorazowy do trudnych intubacji - Automatyczna pompa strzykawkowa - Automatyczna pompa infuzyjna - Respirator z ramieniem układu pacjenta, płucem testowym, i podstawą na kołach - Urządzenie do mechanicznej kompresji klatki piersiowej - Urządzenie do ssania wysokiej wydajności - Łóżko do intensywnej terapii z możliwością przechyłów bocznych i ważenia pacjenta - System aktywnego ogrzewania pacjenta - lama zabiegowa </t>
  </si>
  <si>
    <t xml:space="preserve">Projekt zakłada: a. budowę lądowiska wyniesionego dla śmigłowców ratunkowych wraz z niezbędna infrastrukturą b. zakup wyposażenia c. wykonanie dokumentacji projektowej d. działania informacyjno-promocyjne celem bezpośrednim projektu jest zapewnienie leczenia i ratowania ludzkiego życia w oddziale o najwyższym standardzie sprzętowym oraz poprawa jakości świadczonych usług. Dodatkowo, realizacja projektu przyczyni się do skrócenia czasu transportu poszkodowanego z miejsca wypadku do SOR. Założone przez Wnioskodawcę wskaźniki realizacji projektu: a. Liczba wspartych podmiotów leczniczych - 1 b. Nakłady inwestycyjne na zakup aparatury medycznej: 3.070.672,32 PLN c. Liczba wybudowanych lotnisk/lądowisk dla śmigłowców: 1 d. Powierzchnia płyty wybudowanego lądowiska: 573,4 m2 </t>
  </si>
  <si>
    <t>Budowa lądowiska i doposażenie w sprzęt medyczny Szpitalnego Oddziału Ratunkowego Szpitala Mrągowskiego Sp. z o.o. w obszarze działania Powiatu Mrągowskiego</t>
  </si>
  <si>
    <t>POIS.12.01.00-00-001/10-00</t>
  </si>
  <si>
    <t>XII.1. Rozwój systemu ratownictwa medycznego - Dostosowanie miejsca startów i lądowań śmigłowców do potrzeb SOR SPZOZ w Mławie.</t>
  </si>
  <si>
    <t>Samodzielny Publiczny Zakład Opieki Zdrowotnej w Mławie</t>
  </si>
  <si>
    <t xml:space="preserve">dr Anny Dobrskiej 1 </t>
  </si>
  <si>
    <t>POIS.12.01.00-00-001/11-00</t>
  </si>
  <si>
    <t>XII.1. Rozwój systemu ratownictwa medycznego - Utworzenie Centrum Urazowego w Szpitalu Wojewódzkim SP ZOZ w Zielonej Górze</t>
  </si>
  <si>
    <t>Szpital Wojewódzki Samodzielny Publiczny Zakład Opieki Zdrowotnej im. Karola Marcinkowskiego w Zielonej Górze</t>
  </si>
  <si>
    <t xml:space="preserve">Zyty 26 </t>
  </si>
  <si>
    <t>POIS.12.01.00-00-002/10-00</t>
  </si>
  <si>
    <t>XII.1. Rozwój systemu ratownictwa medycznego - Podniesienie dostępności do SOR SPZOZ w Brzesku poprzez budowę lądowiska dla śmigłowców.</t>
  </si>
  <si>
    <t>Samodzielny Publiczny Zespół Opieki Zdrowotnej w Brzesku</t>
  </si>
  <si>
    <t xml:space="preserve">ul. Kościuszki 68 </t>
  </si>
  <si>
    <t>POIS.12.01.00-00-002/11-00</t>
  </si>
  <si>
    <t>XII.1. Rozwój systemu ratownictwa medycznego - Centrum urazowe w Wojewódzkim Szpitalu Specjalistycznym w Olsztynie szansą kompleksowego leczenia pacjentów z urazami wielonarządowymi</t>
  </si>
  <si>
    <t>Wojewódzki Szpital Specjalistyczny w Olsztynie</t>
  </si>
  <si>
    <t>POIS.12.01.00-00-003/10-00</t>
  </si>
  <si>
    <t>XII.1. Rozwój systemu ratownictwa medycznego - Budowa lądowiska dla śmigłowców ratunkowych wraz z zapewnieniem komunikacji z SOR w W.S.S. w Zgierzu</t>
  </si>
  <si>
    <t>Wojewódzki Szpital Specjalistyczny im. Marii Skłodowskiej-Curie w Zgierzu</t>
  </si>
  <si>
    <t xml:space="preserve">Parzęczewska 35 </t>
  </si>
  <si>
    <t>POIS.12.01.00-00-003/11-00</t>
  </si>
  <si>
    <t>XII.1. Rozwój systemu ratownictwa medycznego - Budowa i remont oraz doposażenie baz Lotniczego Pogotowia Ratunkowego - ETAP 2</t>
  </si>
  <si>
    <t>SP ZOZ Lotnicze Pogotowie Ratunkowe</t>
  </si>
  <si>
    <t xml:space="preserve">Księżycowa 5 </t>
  </si>
  <si>
    <t xml:space="preserve">  Liczba wybudowanych instytucji ochrony zdrowia - 4</t>
  </si>
  <si>
    <t>POIS.12.01.00-00-004/10-00</t>
  </si>
  <si>
    <t>XII.1. Rozwój systemu ratownictwa medycznego - Utworzenie Centrum Urazowego w Wojewódzkim Szpitalu Specjalistycznym im. M. Kopernika w Łodzi</t>
  </si>
  <si>
    <t>POIS.12.01.00-00-004/11-00</t>
  </si>
  <si>
    <t>XII.1. Rozwój systemu ratownictwa medycznego - Modernizacja i doposażenie Szpitala Wojewódzkiego nr 2 w Rzeszowie na potrzeby funkcjonowania centrum urazowego</t>
  </si>
  <si>
    <t>POIS.12.01.00-00-006/10-00</t>
  </si>
  <si>
    <t>XII.1. Rozwój systemu ratownictwa medycznego - Lądowisko Szpitala w Nysie</t>
  </si>
  <si>
    <t>Zespół Opieki Zdrowotnej</t>
  </si>
  <si>
    <t xml:space="preserve">Świętego Piotra 1 </t>
  </si>
  <si>
    <t>POIS.12.01.00-00-008/10-00</t>
  </si>
  <si>
    <t>XII.1. Rozwój systemu ratownictwa medycznego - Chcemy i możemy Ci pomóc w każdej sytuacji - Budowa lądowiska dla śmigłowców sanitarnych na terenie Szpitala Powiatowego im. E. Biernackiego w Mielcu</t>
  </si>
  <si>
    <t>Szpital Powiatowy im. Edmunda Biernackiego w Mielcu</t>
  </si>
  <si>
    <t>MIELEC</t>
  </si>
  <si>
    <t xml:space="preserve">ŻEROMSKIEGO 22 </t>
  </si>
  <si>
    <t>POIS.12.01.00-00-010/10-00</t>
  </si>
  <si>
    <t>XII.1. Rozwój systemu ratownictwa medycznego - Budowa lądowiska dla helikopterów służących dostępności do Szpitalnego Oddziału Ratunkowego w Ciechanowie</t>
  </si>
  <si>
    <t>POIS.12.01.00-00-011/10-00</t>
  </si>
  <si>
    <t>XII.1. Rozwój systemu ratownictwa medycznego - Przebudowa lądowiska dla helikopterów przy Szpitalu Specjalistycznym im. Jędrzeja Śniadeckiego w Nowym Sączu</t>
  </si>
  <si>
    <t>Szpital Specjalistyczny im. Jędrzeja Śniadeckiego w Nowym Sączu</t>
  </si>
  <si>
    <t xml:space="preserve">Młyńska 10 </t>
  </si>
  <si>
    <t>POIS.12.01.00-00-014/10-00</t>
  </si>
  <si>
    <t>XII.1. Rozwój systemu ratownictwa medycznego - Budowa lądowiska dla helikopterów na potrzeby Szpitalnego Oddziału Ratunkowego przy Wojewódzkim Szpitalu Bródnowskim w Warszawie</t>
  </si>
  <si>
    <t>Mazowiecki Szpital Bródnowski w Warszawie Spółka z ograniczoną odpowiedzialnością</t>
  </si>
  <si>
    <t>03-242</t>
  </si>
  <si>
    <t xml:space="preserve">Ludwika Kondratowicza 8 </t>
  </si>
  <si>
    <t>POIS.12.01.00-00-015/10-00</t>
  </si>
  <si>
    <t>XII.1. Rozwój systemu ratownictwa medycznego - Budowa lądowiska dla Szpitalnego Oddziału Ratunkowego przy SP ZZOZ w Wyszkowie</t>
  </si>
  <si>
    <t>Samodzielny Publiczny Zespół Zakładów Opieki Zdrowotnej w Wyszkowie</t>
  </si>
  <si>
    <t>Wyszków</t>
  </si>
  <si>
    <t>07-200</t>
  </si>
  <si>
    <t xml:space="preserve">Komisji Edukacji Narodowej 1 </t>
  </si>
  <si>
    <t>POIS.12.01.00-00-016/10-00</t>
  </si>
  <si>
    <t>XII.1. Rozwój systemu ratownictwa medycznego - Zwiększenie dostępności do świadczeń zdrowotnych w SPZZOZ w Gryficach poprzez rozbudowę lądowiska</t>
  </si>
  <si>
    <t>POIS.12.01.00-00-017/10-00</t>
  </si>
  <si>
    <t>XII.1. Rozwój systemu ratownictwa medycznego - Budowa lądowiska dla helikopterów na dachu skrzydła Szpitala w Szczecinie-Zdunowie</t>
  </si>
  <si>
    <t>Specjalistyczny Szpital im. prof. Alfreda Sokołowskiego</t>
  </si>
  <si>
    <t xml:space="preserve">A.Sokołowskiego 11 </t>
  </si>
  <si>
    <t>POIS.12.01.00-00-019/10-00</t>
  </si>
  <si>
    <t>XII.1. Rozwój systemu ratownictwa medycznego - Przebudowa lądowiska, podjazdu, wiaduktu i wiaty dla SOR Szpitala Wojewódzkiego w Gorzowie Wlkp.</t>
  </si>
  <si>
    <t>POIS.12.01.00-00-020/10-00</t>
  </si>
  <si>
    <t>Wojewódzki Szpital Specjalistyczny Nr 5 im. "Św. Barbary"</t>
  </si>
  <si>
    <t>POIS.12.01.00-00-021/10-00</t>
  </si>
  <si>
    <t>XII.1. Rozwój systemu ratownictwa medycznego - Budowa lądowiska dla helikopterów służącego poprawie dostępności do Szpitalnego Oddziału Ratunkowego Zespołu Zakładów Opieki Zdrowotnej w Wadowicach</t>
  </si>
  <si>
    <t>Zespół Zakładów Opieki Zdrowotnej w Wadowicach</t>
  </si>
  <si>
    <t>Wadowice</t>
  </si>
  <si>
    <t>34-100</t>
  </si>
  <si>
    <t xml:space="preserve">Karmelicka 5 </t>
  </si>
  <si>
    <t>POIS.12.01.00-00-024/10-00</t>
  </si>
  <si>
    <t>XII.1. Rozwój systemu ratownictwa medycznego - Budowa lądowiska dla śmigłowców przy Zespole Opieki Zdrowotnej w Oleśnie</t>
  </si>
  <si>
    <t>Zespół Opieki Zdrowotnej w Oleśnie</t>
  </si>
  <si>
    <t>Olesno</t>
  </si>
  <si>
    <t>46-300</t>
  </si>
  <si>
    <t xml:space="preserve">Klonowa 1 </t>
  </si>
  <si>
    <t>POIS.12.01.00-00-025/10-00</t>
  </si>
  <si>
    <t>XII.1. Rozwój systemu ratownictwa medycznego - Budowa lądowiska dla helikopterów w NZOZ Szpital w Puszczykowie na potrzeby SOR</t>
  </si>
  <si>
    <t>Niepubliczny Zakład Opieki Zdrowotnej "Szpital w Puszczykowie im. prof. Stefana Tytusa Dąbrowskiego" Spółka z ograniczoną odpowiedzialnością</t>
  </si>
  <si>
    <t>POIS.12.01.00-00-026/10-00</t>
  </si>
  <si>
    <t>XII.1. Rozwój systemu ratownictwa medycznego - Remont lądowiska dla helikopterów przy Wojewódzkim Szpitalu Zespolonym w Kielcach mający na celu dostosowanie do obowiązujących przepisów</t>
  </si>
  <si>
    <t>Wojewódzki Szpital Zespolony w Kielcach</t>
  </si>
  <si>
    <t xml:space="preserve">Grunwaldzka 45 </t>
  </si>
  <si>
    <t>POIS.12.01.00-00-027/10-00</t>
  </si>
  <si>
    <t>XII.1. Rozwój systemu ratownictwa medycznego - Budowa lądowiska dla śmigłowców sanitarnych w Szpitalu Wojewódzkim w Poznaniu.</t>
  </si>
  <si>
    <t>Szpital Wojewódzki</t>
  </si>
  <si>
    <t>Juraszów 7 19</t>
  </si>
  <si>
    <t>POIS.12.01.00-00-028/10-00</t>
  </si>
  <si>
    <t>XII.1. Rozwój systemu ratownictwa medycznego - Poprawa skuteczności systemu ratownictwa na Mazurach poprzez budowę lądowiska przy SP ZOZ Giżycko</t>
  </si>
  <si>
    <t>Powiat Giżycki</t>
  </si>
  <si>
    <t xml:space="preserve">Al. 1 Maja 14 </t>
  </si>
  <si>
    <t>POIS.12.01.00-00-033/10-00</t>
  </si>
  <si>
    <t>XII.1. Rozwój systemu ratownictwa medycznego - Modernizacja lądowiska dla śmigłowców ratunkowych w 4 Wojskowym Szpitalu Klinicznym we Wrocławiu</t>
  </si>
  <si>
    <t>POIS.12.01.00-00-034/10-00</t>
  </si>
  <si>
    <t>XII.1. Rozwój systemu ratownictwa medycznego - Budowa lądowiska dla śmigłowców przy Szpitalnym Oddziale Ratunkowym SP ZOZ w Nowym Tomyślu</t>
  </si>
  <si>
    <t>POIS.12.01.00-00-035/10-00</t>
  </si>
  <si>
    <t>XII.1. Rozwój systemu ratownictwa medycznego - Podniesienie dostępności do SOR Szpitala w Bełchatowie poprzez modernizację lądowiska dla śmigłowców</t>
  </si>
  <si>
    <t>Szpital Wojewódzki im. Jana Pawła II</t>
  </si>
  <si>
    <t xml:space="preserve">Czapliniecka 123 </t>
  </si>
  <si>
    <t>POIS.12.01.00-00-036/10-00</t>
  </si>
  <si>
    <t>XII.1. Rozwój systemu ratownictwa medycznego - Podniesienie dostępności do SOR Szpitala Spec. w Gorlicach poprzez budowę lądowiska dla śmigłowców.</t>
  </si>
  <si>
    <t>POIS.12.01.00-00-037/10-00</t>
  </si>
  <si>
    <t>XII.1. Rozwój systemu ratownictwa medycznego - Budowa lądowiska dla śmigłowców na terenie SPZOZ w Krotoszynie</t>
  </si>
  <si>
    <t>POIS.12.01.00-00-038/10-00</t>
  </si>
  <si>
    <t>XII.1. Rozwój systemu ratownictwa medycznego - Podniesienie dostępności do SOR Szpitala Pow. w Chrzanowie przez budowę lądowiska dla śmigłowców</t>
  </si>
  <si>
    <t>POIS.12.01.00-00-039/10-00</t>
  </si>
  <si>
    <t>XII.1. Rozwój systemu ratownictwa medycznego - Budowa lądowiska dla helikopterów w celu poprawy dostępności do Szpitalnego Oddziału Ratunkowego i poprawy jakości ratownictwa medycznego w Powiecie Lęborskim</t>
  </si>
  <si>
    <t>POIS.12.01.00-00-041/10-00</t>
  </si>
  <si>
    <t>XII.1. Rozwój systemu ratownictwa medycznego - Budowa lądowiska dla helikopterów Lotniczego Pogotowia Ratunkowego usytuowanego na dachu budynku "A" Szpitala Powiatowego w Bochni przy ul. Krakowskiej 31</t>
  </si>
  <si>
    <t>Samodzielny Publiczny Zakład Opieki Zdrowotnej w Bochni "Szpital Powiatowy" im. bł. Marty Wieckiej</t>
  </si>
  <si>
    <t>POIS.12.01.00-00-042/10-00</t>
  </si>
  <si>
    <t>XII.1. Rozwój systemu ratownictwa medycznego - Kompleksowa modernizacja lądowiska dla helikopterów w PSZOZ w Inowrocławiu</t>
  </si>
  <si>
    <t>POIS.12.01.00-00-044/10-00</t>
  </si>
  <si>
    <t>XII.1. Rozwój systemu ratownictwa medycznego - Modernizacja lądowiska dla helikopterów przy Wojewódzkim Szpitalu Zespolonym w Kaliszu</t>
  </si>
  <si>
    <t>POIS.12.01.00-00-047/10-00</t>
  </si>
  <si>
    <t>XII.1. Rozwój systemu ratownictwa medycznego - Przebudowa lądowiska w SPZZOZ w Staszowie celem rozwoju ratownictwa medycznego w powiecie staszowskim</t>
  </si>
  <si>
    <t>Samodzielny Publiczny Zespół Zakładów Opieki Zdrowotnej w Staszowie</t>
  </si>
  <si>
    <t xml:space="preserve">11 Listopada 78 </t>
  </si>
  <si>
    <t>POIS.12.01.00-00-050/10-00</t>
  </si>
  <si>
    <t>XII.1. Rozwój systemu ratownictwa medycznego - Lądowisko w Brodnicy szansą poprawy funkcjonowania systemu ratownictwa medycznego</t>
  </si>
  <si>
    <t xml:space="preserve">Wiejska 9 </t>
  </si>
  <si>
    <t>POIS.12.01.00-00-051/10-00</t>
  </si>
  <si>
    <t>XII.1. Rozwój systemu ratownictwa medycznego - Modernizacja i rozbudowa lądowiska dla śmigłowców na terenie Szpitala Specjalistycznego w Chojnicach</t>
  </si>
  <si>
    <t>Szpital Specjalistyczny im. J. K. Łukowicza w Chojnicach</t>
  </si>
  <si>
    <t xml:space="preserve">Leśna 10 </t>
  </si>
  <si>
    <t>POIS.12.01.00-00-053/10-00</t>
  </si>
  <si>
    <t>XII.1. Rozwój systemu ratownictwa medycznego - Modernizacja lądowiska dla helikopterów sanitarnych</t>
  </si>
  <si>
    <t>POIS.12.01.00-00-055/10-00</t>
  </si>
  <si>
    <t>XII.1. Rozwój systemu ratownictwa medycznego - Poprawa funkcjonowania systemu ratownictwa medycznego poprzez budowę lądowiska dla śmigłówców przy Szpitalnym Oddziale Ratunkowym Samodzielnego Publicznego Zakładu Opieki Zdrowotnej w Myślenicach</t>
  </si>
  <si>
    <t>Powiat Myślenicki</t>
  </si>
  <si>
    <t>Myślenice</t>
  </si>
  <si>
    <t>32-400</t>
  </si>
  <si>
    <t xml:space="preserve">Mikołaja Reja 13 </t>
  </si>
  <si>
    <t>POIS.12.01.00-00-059/10-00</t>
  </si>
  <si>
    <t>XII.1. Rozwój systemu ratownictwa medycznego - Przebudowa lądowiska wraz z niezbędną infrastrukturą służącą polepszeniu dostępności do Szpitalnego Oddziału Ratunkowego Wojskowego Instytutu Medycznego</t>
  </si>
  <si>
    <t>POIS.12.01.00-00-061/10-00</t>
  </si>
  <si>
    <t>XII.1. Rozwój systemu ratownictwa medycznego - Remont i doposażenie centrum urazowego Szpitala Uniwersyteckiego Nr 1 im. Dr A. Jurasza w Bydgoszczy</t>
  </si>
  <si>
    <t>POIS.12.01.00-00-062/10-00</t>
  </si>
  <si>
    <t>XII.1. Rozwój systemu ratownictwa medycznego - Utworzenie Centrum Urazów Wielonarządowych w Uniwersyteckim Szpitalu Klinicznym w Białymstoku</t>
  </si>
  <si>
    <t>POIS.12.01.00-00-063/10-00</t>
  </si>
  <si>
    <t>XII.1. Rozwój systemu ratownictwa medycznego - DOPOSAŻENIE W SPECJALISTYCZNĄ APARATURĘ MEDYCZNĄ CENTRUM URAZOWEGO W OBECNIE BUDOWANYM CENTRUM MEDYCYNY INWAZYJNEJ</t>
  </si>
  <si>
    <t>POIS.12.01.00-00-064/10-00</t>
  </si>
  <si>
    <t>XII.1. Rozwój systemu ratownictwa medycznego - Budowa i remont oraz doposażenie baz Lotniczego Pogotowia Ratunkowego - ETAP 1.</t>
  </si>
  <si>
    <t xml:space="preserve">  Liczba wybudowanych instytucji ochrony zdrowia - 7</t>
  </si>
  <si>
    <t>POIS.12.01.00-00-065/10-00</t>
  </si>
  <si>
    <t>XII.1. Rozwój systemu ratownictwa medycznego - Stworzenie koniecznej infrastruktury technicznej i wyposażenia do utworzenia Centrum Urazowego w Akademickim Szpitalu Klinicznym im. Jana Mikulicza - Radeckiego we Wrocławiu</t>
  </si>
  <si>
    <t>Uniwersytecki Szpital Kliniczny im. Jana Mikulicza - Radeckiego we Wrocławiu</t>
  </si>
  <si>
    <t xml:space="preserve">Borowska 213 </t>
  </si>
  <si>
    <t>POIS.12.01.00-00-066/10-00</t>
  </si>
  <si>
    <t>XII.1. Rozwój systemu ratownictwa medycznego - Zakup sprzętu medycznego na potrzeby organizacji Centrum Urazowego w Wojskowym Instytucie Medycznym</t>
  </si>
  <si>
    <t>POIS.12.01.00-00-067/10-00</t>
  </si>
  <si>
    <t>XII.1. Rozwój systemu ratownictwa medycznego - Wyposażenie i uruchomienie Centrum Urazowego w Szpitalu Uniwersyteckim w Krakowie – Etap II</t>
  </si>
  <si>
    <t>POIS.12.01.00-00-068/10-00</t>
  </si>
  <si>
    <t xml:space="preserve">XII.1. Rozwój systemu ratownictwa medycznego - Modernizacja i doposażenie SPSK Nr 4 w Lublinie w celu utworzenia Centrum Urazowego </t>
  </si>
  <si>
    <t xml:space="preserve">ul. Jaczewskiego 8 </t>
  </si>
  <si>
    <t>POIS.12.01.00-00-069/10-00</t>
  </si>
  <si>
    <t>XII.1. Rozwój systemu ratownictwa medycznego - Centrum Urazowe przy ul. Szwajcarskiej 3 w Poznaniu - adaptacja pomieszczeń, zakup wyposażenia, budowa niezbędnej infrastruktury, w tym lądowiska dla śmigłowców</t>
  </si>
  <si>
    <t>Miasto Poznań</t>
  </si>
  <si>
    <t>61-841</t>
  </si>
  <si>
    <t xml:space="preserve">Plac Kolegiacki 17 </t>
  </si>
  <si>
    <t>POIS.12.01.00-00-070/10-00</t>
  </si>
  <si>
    <t>XII.1. Rozwój systemu ratownictwa medycznego - Utworzenie centrum urazowego na bazie wielospecjalistycznego Wojewódzkiego Szpitala Specjalistycznego nr 5 im. Św. Barbary w Sosnowcu</t>
  </si>
  <si>
    <t>Wojewódzki Szpital Specjalistyczny Nr 5 im."Św. Barbary"</t>
  </si>
  <si>
    <t>POIS.12.01.00-00-209/08-00</t>
  </si>
  <si>
    <t>XII.1. Rozwój systemu ratownictwa medycznego - Poprawa bezpieczeństwa ludności poprzez dostosowanie infrastruktury ratownictwa medycznego SMS im. G. Narutowicza w Krakowie do wymogów prawa</t>
  </si>
  <si>
    <t>Szpital Miejski Specjalistyczny im. G. Narutowicza w Krakowie</t>
  </si>
  <si>
    <t>31-202</t>
  </si>
  <si>
    <t xml:space="preserve">Prądnicka 35-37 </t>
  </si>
  <si>
    <t>POIS.12.01.00-00-211/08-00</t>
  </si>
  <si>
    <t>XII.1. Rozwój systemu ratownictwa medycznego - Zakup aparatury i sprzętu medycznego dla szpitalnego oddziału ratunkowego Szpitala Wojewódzkiego im. Jana Pawła II w Bełchatowie</t>
  </si>
  <si>
    <t>POIS.12.01.00-00-212/08-00</t>
  </si>
  <si>
    <t>XII.1. Rozwój systemu ratownictwa medycznego - Przebudowa pomieszczeń Brzeskiego Centrum Medycznego w Brzegu na Szpitalny Oddział Ratunkowy</t>
  </si>
  <si>
    <t>Powiat Brzeski</t>
  </si>
  <si>
    <t>Brzeg</t>
  </si>
  <si>
    <t>49-300</t>
  </si>
  <si>
    <t xml:space="preserve">Robotnicza 20 </t>
  </si>
  <si>
    <t>POIS.12.01.00-00-213/08-00</t>
  </si>
  <si>
    <t>XII.1. Rozwój systemu ratownictwa medycznego - Podniesienie dostępu do specjalistycznych świadczeń zdrowotnych poprzez wyposażenie Szpitalnego Oddziału Ratunkowego w Nysie</t>
  </si>
  <si>
    <t>NYSA</t>
  </si>
  <si>
    <t xml:space="preserve">ŚWIĘTEGO PIOTRA 1 </t>
  </si>
  <si>
    <t>POIS.12.01.00-00-216/08-00</t>
  </si>
  <si>
    <t>XII.1. Rozwój systemu ratownictwa medycznego - Dostosowanie Szpitalnego Oddziału Ratunkowego w SPZOZ w Brzesku do wymogów obowiązujących przepisów prawa, wraz z wyposażeniem w aparaturę medyczną.</t>
  </si>
  <si>
    <t>POIS.12.01.00-00-217/08-00</t>
  </si>
  <si>
    <t>XII.1. Rozwój systemu ratownictwa medycznego - Zapewnienie skutecznego systemu ratownictwa medycznego poprzez rozbudowę i zakup aparatury medycznej dla SOR-u Szpitala Wojewódzkiego w Opolu</t>
  </si>
  <si>
    <t>Szpital Wojewódzki w Opolu</t>
  </si>
  <si>
    <t>45-372</t>
  </si>
  <si>
    <t xml:space="preserve">Augustyna Kośnego 53 </t>
  </si>
  <si>
    <t>POIS.12.01.00-00-218/08-00</t>
  </si>
  <si>
    <t>XII.1. Rozwój systemu ratownictwa medycznego - Modernizacja Szpitalnego Oddziału Ratunkowego w Szpitalu im. L. Rydygiera w Krakowie wraz z budową lądowiska i zakupem aparatury i sprzętu.</t>
  </si>
  <si>
    <t>Szpital Specjalistyczny im. Ludwika Rydygiera w Krakowie Spółka z ograniczoną odpowiedzialnością</t>
  </si>
  <si>
    <t xml:space="preserve">os. Złotej Jesieni 1 </t>
  </si>
  <si>
    <t>POIS.12.01.00-00-221/08-00</t>
  </si>
  <si>
    <t>XII.1. Rozwój systemu ratownictwa medycznego - Modernizacja Szpitalnego Oddziału Ratunkowego wraz z zakupem sprzętu dla Szpitala Wojewódzkiego we Włocławku</t>
  </si>
  <si>
    <t>Wojewódzki Szpital Specjalistyczny im. Błogosławionego Księdza Jerzego Popiełuszki we Włocławku</t>
  </si>
  <si>
    <t xml:space="preserve">Wieniecka 49 </t>
  </si>
  <si>
    <t>POIS.12.01.00-00-223/08-00</t>
  </si>
  <si>
    <t>XII.1. Rozwój systemu ratownictwa medycznego - Zakup wyrobów medycznych oraz wymiana dźwigów szpitalnych w celu poprawy jakości funkcjonowania Szpitalnego Oddziału Ratunkowego WSS nr 3 w Rybniku</t>
  </si>
  <si>
    <t>Samodzielny Publiczny Zakład Opieki Zdrowotnej Wojewódzki Szpital Specjalistyczny Nr 3 w Rybniku</t>
  </si>
  <si>
    <t xml:space="preserve">Energetyków 46 </t>
  </si>
  <si>
    <t>POIS.12.01.00-00-225/08-00</t>
  </si>
  <si>
    <t>XII.1. Rozwój systemu ratownictwa medycznego - Rozbudowa i remont Szpitalnego Oddziału Ratunkowego Szpitala im. Św. Jadwigi Śląskiej oraz zakup sprzętu medycznego dla potrzeb oddziału</t>
  </si>
  <si>
    <t>Szpital im. św. Jadwigi Śląskiej w Trzebnicy</t>
  </si>
  <si>
    <t xml:space="preserve">Prusicka 53/55 </t>
  </si>
  <si>
    <t xml:space="preserve">Zakres przedmiotowy projektu: - Zakup następującego sprzętu medycznego: • kardiomonitor 2 szt. • defibrylator 1 szt. • respirator 1 szt. • aparat do szybkiego przetaczania płynów 1 szt. • analizator parametrów krytycznych 1 szt. • aparat do powierzchownego ogrzewania pacjenta 2 szt. - Informacja i promocja </t>
  </si>
  <si>
    <t>POIiŚ.9.P.251</t>
  </si>
  <si>
    <t>POIiŚ.9.P.252</t>
  </si>
  <si>
    <t>Kompleksowa opieka perinatalna nad kobietą ciężarną, płodem i noworodkiem w Instytucie "CZMP" w Łodzi</t>
  </si>
  <si>
    <t>2019.II</t>
  </si>
  <si>
    <t>Narzędzie 15</t>
  </si>
  <si>
    <t>Miasto Łódź</t>
  </si>
  <si>
    <t>Edyta Gałązka, Departament Funduszy Europejskich i e-Zdrowia, starszy specjalista, 
tel. 22 53 00 332, e-mail: e.galazka@mz.gov.pl
Agnieszka Tuderek-Kuleta,  Departament Funduszy Europejskich i e-Zdrowia, naczelnik, 
tel. 22 53 00 396, e-mail: a.tuderek@mz.gov.pl</t>
  </si>
  <si>
    <t>1. Wsparcie oddziałów oraz innych jednostek organizacyjnych szpitali ponadregionalnych udzielających świadczeń zdrowotnych stacjonarnych i całodobowych na rzecz osób dorosłych, dedykowanych chorobom z obszaru ginekologii, położnictwa, neonatologii (roboty budowlane, doposażenie).
2. Wsparcie pracowni diagnostycznych oraz innych jednostek zajmujących się diagnostyką współpracujących z jednostkami wymienionymi w pkt 1  (roboty budowlane, doposażenie).</t>
  </si>
  <si>
    <t xml:space="preserve">Realizacja wnioskowanego projektu będzie zakładała uzyskanie najlepszych efektów przy jak najmniejszych nakładach. Przy wyborze wariantów realizacji projektu  będzie kierował się  zarówno potrzebami pacjentów, personelu,  jak i przede wszystkim względami ekonomicznymi, społecznymi, technicznymi, przyrodniczymi. 
Wybrany do realizacji wariant będzie zgodny z założonymi celami projektu, przyczyni się do zwiększenia jakości i dostępności do świadczeń dedykowanych chorobom ginekologicznym, położniczym, neonatologicznym  oraz będzie dążył do maksymalnej efektywności kosztowej projektu, w zakresie samej inwestycji jak i przyszłych kosztów eksploatacyjnych.                                                                                                                                                                                                                                              W celu zapewnienia jak największego stopnia efektywności, w tym kosztowej zostanie przeanalizowanych kilka wariantów realizacji inwestycji . Zostanie wybrany wariant zapewniający najlepsze efekty przy najniższych kosztach inwestycji. 
Zakres projektu zostanie określony z uwzględnieniem zasad racjonalności  i optymalizacji kosztów oraz przy założeniu zwiększenia efektywności działania placówki.
Podstawą rzetelnego oszacowania kosztów inwestycji będą aktualne kosztorysy budowlane  i wyceny sprzętu i usług. Wnioskodawca określając ostateczny zakres projektu kierować  się będzie zasadą optymalizacji kosztów, w związku z czym przy wyborze rozwiązań będzie również uwzględniać energooszczędność rozwiązań technicznych  jak i planowanego do zakupu sprzętu.
Jednocześnie przy wyborze wykonawców zostaną zastosowane formuły przetargów nieograniczonych z warunkiem najniższej ceny oraz pozacenowymi aspektami takimi jak długość i koszty gwarancji oraz koszty eksploatacji. 
Realizacja projektu wpłynie na poprawę efektywności finansowej podmiotu, jednocześnie przyczyniając się do ograniczenia kosztów systemu ochrony zdrowia.
Przebudowa i  modernizacja umożliwi zapewnienie profesjonalnej i kompleksowej opieki dla pacjentów. </t>
  </si>
  <si>
    <t>Podwyższenie jakości profilaktyki, diagnostyki i leczenia kobiety ciężarnej, płodu i noworodka na terenie województwa łódzkiego. Bezpośrednim rezultatem projektu będzie poprawa poziomu, jakości i standardów opieki medycznej, co w dłuższym okresie przełoży się bezpośrednio na podniesienie zdrowotności mieszkańców całego kraju, poprawę jakości ich życia oraz zmniejszenie kosztów społecznych leczenia. Wzrost dostępności do świadczeń dzięki realizacji projektu wpłynie w rezultacie na zwiększenie liczby leczonych.</t>
  </si>
  <si>
    <t xml:space="preserve">Projekt jest zgodny z aktualnie obowiązującymi mapami: Zgodnie z "Mapą potrzeb zdrowotnych w zakresie lecznictwa szpitalnego dla województwa łódzkiego" w 2016  r. w  województwie  łódzkim urodziło się  około  22,8 tys.  dzieci, a ogólny  współczynnik płodności wyniósł blisko 40 dzieci na tysiąc kobiet w wieku rozrodczym. Jednocześnie prognoza zapotrzebowania na placówki położnicze zawarta w  "Mapie potrzeb zdrowotnych w zakresie ciąży, porodu i połogu oraz opieki nad noworodkiem" dla województwa łódzkiego wskazuje, iż w kolejnych latach liczba porodów będzie spadać, a co za tym idzie postulowane będzie wprowadzenie limitu minimalnej liczby porodów, jako wymogu dla oddziałów położniczych. Centralizacja opieki nad kobietą ciężarną oraz noworodkiem prowadzić zatem powinna do zogniskowania pomocy tylko w tych szpitalach, w których liczba porodów jest największa. W ten trend demograficzny  i instytucjonalny wpisuje się zaproponowany projekt Instytutu "Centrum Zdrowia Matki Polki" w Łodzi. Z jednej strony Instytut "Centrum Zdrowia Matki Polki" jest placówką z największa liczbą przyjętych porodów - 3405 w 2017 r., z drugiej strony jest ośrodkiem o najwyższym poziomie referencyjności w zakresie opieki perinatalnej nad kobietą ciężarną, płodem i noworodkiem. </t>
  </si>
  <si>
    <t>2019.III</t>
  </si>
  <si>
    <t>Roboty budowlane i instalacyjne</t>
  </si>
  <si>
    <t>W zakresie robót budowlanych wyszczególniono wyburzenia i demontaże ścianek działowych, usunięcie wszystkich okładzin ściennych, podłogowych, wykonanie nowych przebić w ścianach, demontaż drewnianej stolarki drzwiowej, demontaż całości przyborów sanitarnych, usunięcie instalacji w strefie opracowania z uwzględnieniem instalacji obsługujących pozostałe kondygnacje, przebudowę wybranych pomieszczeń. Nowe ściany będą wykonane w technologii gipsowo-kartonowej. Projektuje się nowe instalacje sanitarne (wentylacji, klimatyzacji, c.w.u., kanalizacji, gazów medycznych), elektryczne nisko- i wysokoprądowe. Wszystkie pomieszczenia zostaną zaopatrzone w nowe wykładziny PVC uzależnione od przeznaczenia pomieszczenia (wodoodporna, antypoślizgowa, prądoprzewodząca, akustyczna) oraz podwieszane sufity. W pomieszczeniach na ścianach będą znajdowały się okładziny PVC lub będą pomalowane farbami zmywalnymi. Zostaną zamontowane drzwi wewnętrzne z kontrolą dostępu zgodnie z opracowaniem. Drogi komunikacyjne i pomieszczenia pacjentów zostaną wyposażone w odboje ścienne.</t>
  </si>
  <si>
    <t xml:space="preserve">Dostawa sprzętu medycznego </t>
  </si>
  <si>
    <r>
      <t xml:space="preserve">Przedstawiony projekt wpisuje się w  główne kierunki zmian w Polsce mające na celu obniżenie wskaźników zachorowalności i umieralności na choroby z obszaru ginekologii, położnictwa, neonatologii i pediatrii oraz poprawę jakości życia chorych w tym zakresie. Jest zgodny z priorytetami i celami przyjętymi do realizacji w następujących dokumentach strategicznych:
- Policy Paper dla ochrony zdrowia na lata 2014-2020, - Szczegółowy Opis Osi Priorytetowych Programu Operacyjnego Infrastruktura i Środowisko, - Długookresowa strategia rozwoju kraju 2030, - Strategia Rozwoju Kraju 2020, - Strategia Rozwoju Kapitału Ludzkiego, - Strategia Sprawne Państwo. Projekt nie jest uwzględniony w Kontrakcie Terytorialnym. 
</t>
    </r>
    <r>
      <rPr>
        <b/>
        <sz val="10"/>
        <rFont val="Calibri"/>
        <family val="2"/>
        <charset val="238"/>
        <scheme val="minor"/>
      </rPr>
      <t xml:space="preserve">Zgodność projektu z Policy Paper dla ochrony zdrowia na lata 2014-2020: </t>
    </r>
    <r>
      <rPr>
        <sz val="10"/>
        <rFont val="Calibri"/>
        <family val="2"/>
        <charset val="238"/>
        <scheme val="minor"/>
      </rPr>
      <t xml:space="preserve">projekt wpisuje się w cel operacyjny B Przeciwdziałanie negatywnym trendom demograficznym poprzez rozwój opieki nad matką i dzieckiem oraz osobami starszymi. Jest zgodny z kierunkami interwencji "Poprawa opieki zdrowotnej nad matką, noworodkiem i małym dzieckiem" oraz wykorzystuje narzędzie do realizacji tego celu "Wsparcie regionalnych podmiotów leczniczych udzielających świadczeń zdrowotnych w zakresie ginekologii, położnictwa, neonatologii, pediatrii oraz innych jednostek zajmujących się leczeniem dzieci (roboty budowlane, doposażenie)". </t>
    </r>
    <r>
      <rPr>
        <b/>
        <sz val="10"/>
        <rFont val="Calibri"/>
        <family val="2"/>
        <charset val="238"/>
        <scheme val="minor"/>
      </rPr>
      <t xml:space="preserve">Zgodność projektu ze Szczegółowym Opisem Osi Priorytetowych Programu Operacyjnego Infrastruktura i Środowisko: </t>
    </r>
    <r>
      <rPr>
        <sz val="10"/>
        <rFont val="Calibri"/>
        <family val="2"/>
        <charset val="238"/>
        <scheme val="minor"/>
      </rPr>
      <t xml:space="preserve">interwencja będzie ukierunkowana na rozwój strategicznych elementów infrastruktury zdrowia o znaczeniu krajowym. Stworzone zostaną warunki do zwiększenia dostępu do niej wszystkim mieszkańcom, przyczyniając się do zmniejszenia nierówności w zakresie stanu zdrowia. Projekt wpisuje się w tworzenie warunków do zwiększenia dostępu do świadczeń medycznych dla mieszkańców całego kraju. Pacjentami Instytutu "CZMP" oraz Klinik są osoby pochodzące z całej Polski, nie tylko z województwa łódzkiego. Modernizacja i wyposażenie w  sprzęt Klinik spowoduje skrócenie czasu oczekiwania na zabiegi i zwiększy liczbę osób, które będą mogły być leczone w Instytucie. Pacjenci będą mogli korzystać z aparatury medycznej, która znacznie zwiększy skuteczność leczenia. W ramach działania 9.2 Infrastruktura ponadregionalnych podmiotów leczniczych wspierane będzie świadczenie usług zdrowotnych w zakresie opieki nad matką i dzieckiem. Dotyczyć to będzie rozwoju infrastruktury wykorzystywanej na potrzeby położnictwa, ginekologii, neonatologii, pediatrii. </t>
    </r>
    <r>
      <rPr>
        <b/>
        <sz val="10"/>
        <rFont val="Calibri"/>
        <family val="2"/>
        <charset val="238"/>
        <scheme val="minor"/>
      </rPr>
      <t>Zgodność z Długookresową strategią rozwoju kraju 2030:</t>
    </r>
    <r>
      <rPr>
        <sz val="10"/>
        <rFont val="Calibri"/>
        <family val="2"/>
        <charset val="238"/>
        <scheme val="minor"/>
      </rPr>
      <t xml:space="preserve"> zgodność z kierunkiem interwencji "Dostosowanie systemu ochrony zdrowia do prognozowanych do roku 2030 zmian demograficznych, w szczególności wzmocnienie działań na rzecz rozwoju infrastruktury i zasobów kadrowych w obszarach opieki nad matką i dzieckiem oraz osobami starszymi." Przedmiotem interwencji są dalsze działania mające na  celu  zapewnienie  optymalnego  standardu  w  zakresie  opieki  nad matką i dzieckiem. Chodzi  m.in.  o rozwój nowoczesnej infrastruktury w dziedzinach  medycyny ukierunkowanych  na  opiekę  nad  matką  i  dzieckiem i  dostosowanie   kształcenia  kadr medycznych  do  identyfikowanych  potrzeb    (np.  położnictwo  i  ginekologia,  neonatologia, pediatria,  kardiologia  i  kardiochirurgia  dziecięca,  chirurgia  dziecięca,  neurologia  dziecięca, psychiatria dziecięcą, hematologia i onkologia dziecięca itd.), zwiększenie zakresu programów zdrowotnych skierowanych do młodych kobiet w okresie ciąży i połogu, wypracowanie modelu wsparcia par mających problemy z zajściem w  ciąże, w tym w zakresie metod leczenia bezpłodności, dostosowanie opieki prenatalnej do modelu późnego macierzyństwa. </t>
    </r>
    <r>
      <rPr>
        <b/>
        <sz val="10"/>
        <rFont val="Calibri"/>
        <family val="2"/>
        <charset val="238"/>
        <scheme val="minor"/>
      </rPr>
      <t>Zgodność ze Strategią Rozwoju Kraju 2020:</t>
    </r>
    <r>
      <rPr>
        <sz val="10"/>
        <rFont val="Calibri"/>
        <family val="2"/>
        <charset val="238"/>
        <scheme val="minor"/>
      </rPr>
      <t xml:space="preserve">  Celem głównym strategii średniookresowej staje się wzmocnienie i wykorzystanie gospodarczych, społecznych i instytucjonalnych potencjałów zapewniających szybszy i zrównoważony rozwój kraju oraz poprawę jakości życia ludności. Strategia przewiduje wzmocnienie struktury wydatków m.in. na zdrowie, zapewnienie ich prorozwojowej realokacji w zakresie zdrowia. W związku z wyzwaniami demograficznymi w najbliższej dekadzie nacisk będzie położony na te segmenty ochrony zdrowia, które będą - z jednej strony - sprzyjać polityce dzietności i profilaktyce zdrowia najmłodszej populacji (wsparcie programów leczenia bezpłodności, rozszerzenie zakresu promocji badań prenatalnych, zapewnienie właściwych standardów opieki okołoporodowej oraz opieki nad matką i dzieckiem), a z drugiej – odpowiadać będą wyzwaniom epidemiologicznym starzejącego się społeczeństwa. </t>
    </r>
    <r>
      <rPr>
        <b/>
        <sz val="10"/>
        <rFont val="Calibri"/>
        <family val="2"/>
        <charset val="238"/>
        <scheme val="minor"/>
      </rPr>
      <t>Zgodność ze Strategią Rozwoju Kapitału Ludzkiego:</t>
    </r>
    <r>
      <rPr>
        <sz val="10"/>
        <rFont val="Calibri"/>
        <family val="2"/>
        <charset val="238"/>
        <scheme val="minor"/>
      </rPr>
      <t xml:space="preserve"> projekt jest zgodny z realizacją strategii w ujęciu "cykl życia - cykl kariery." Zgodnie z tym podejściem pierwszym etapem jest „wczesne dzieciństwo”. Priorytetem w odniesieniu do tej fazy życia są działania, które mogłyby pozwolić wyjść z głębokiego niżu demograficznego przejawiającego się niskim  bądź  bardzo  niskim  poziomem  dzietności,  a  także  od  najwcześniejszego  etapu  życia wyrównywać szanse dzieci z różnych środowisk i sprzyjać ich zrównoważonemu, również w sensie społecznym, rozwojowi. Przyjmując  priorytet  demograficzny,  zakładający  zwiększenie  skali dzietności,  konieczne  jest wdrożenie kolejnych dwóch narzędzi - podnoszenie ogólnego poziomu opieki nad matką i dzieckiem. </t>
    </r>
    <r>
      <rPr>
        <b/>
        <sz val="10"/>
        <rFont val="Calibri"/>
        <family val="2"/>
        <charset val="238"/>
        <scheme val="minor"/>
      </rPr>
      <t>Zgodność ze Strategią Sprawne Państwo:</t>
    </r>
    <r>
      <rPr>
        <sz val="10"/>
        <rFont val="Calibri"/>
        <family val="2"/>
        <charset val="238"/>
        <scheme val="minor"/>
      </rPr>
      <t xml:space="preserve"> w zakresie dostępności do usług medycznych strategia diagnozuje, że efektywność funkcjonowania systemu ochrony zdrowia przejawia się również w dostępności do usług medycznych. Podstawowym problemem opieki zdrowotnej są niewystarczające środki w stosunku do potrzeb społecznych przeznaczane na ochronę zdrowia. Trendy epidemiologiczne i demograficzne powodują coraz większe zapotrzebowanie na świadczenia opieki zdrowotnej. Tymczasem w naszym kraju  poziom finansowania ochrony zdrowia ze środków publicznych jest niski.  Opieka zdrowotna jako system organizacyjny, wymaga specyficznych metod i narzędzi do jego zarządzania, ponieważ zdrowie to dobro, które wymaga szczególnej opieki ze strony państwa. </t>
    </r>
  </si>
  <si>
    <r>
      <t>Inwestycja polega na modernizacji Kliniki Położnictwa, Perinatologii i Ginekologii Instytutu "Centrum Zdrowia Matki Polki" w Łodzi wraz z Poddodziałem Noworodków I oraz zakup sprzętu medycznego do Pododdziału Noworodków I. Projekt w całości będzie realizowany w budynku A, który stanowi Szpital Ginekologiczno-Położniczy. Prace modernizacyjne nie będą wykraczały poza obrys budynku. Adres inwestycji: ul. Rzgowska 281/289, 93-338 Łódź. Przebudowa Kliniki ma za zadanie utworzenie nowoczesnego ośrodka oferującego usługi o najwyższym standardzie w zakresie szeroko pojętej diagnostyki i terapii przed- i śródporodowej w przypadkach najcięższych schorzeń położniczych oraz zapewnić możliwość kontynuowania i poszerzania wybranych kierunków badawczych. W zakresie wydatków projektu znajdują się wydatki na prace budowlane, wyposażenie w sprzęt medyczny i niemedyczny oraz wyposażenie administracyjne. Poza tym zostały włączone koszty nadzoru autorskiego, inwestorskiego, opracowanie studium wykonalności, promocja projektu oraz zarządzanie i rozliczanie. W zakresie robót budowlanych wyszczególniono wyburzenia i demontaże ścianek działowych, usunięcie wszystkich okładzin ściennych, podłogowych, wykonanie nowych przebić w ścianach, demontaż drewnianej stolarki drzwiowej, demontaż całości przyborów sanitarnych, usunięcie instalacji w strefie opracowania z uwzględnieniem instalacji obsługujących pozostałe kondygnacje, przebudowę wybranych pomieszczeń. Nowe ściany będą wykonane w technologii gipsowo-kartonowej. Projektuje się nowe instalacje sanitarne (wentylacji, klimatyzacji, c.w.u., kanalizacji, gazów medycznych), elektryczne nisko- i wysokoprądowe. Wszystkie pomieszczenia zostaną zaopatrzone w nowe wykładziny PVC uzależnione od przeznaczenia pomieszczenia (wodoodporna, antypoślizgowa, prądoprzewodząca, akustyczna) oraz podwieszane sufity. W pomieszczeniach na ścianach będą znajdowały się okładziny PVC lub będą pomalowane farbami zmywalnymi. Zostaną zamontowane drzwi wewnętrzne z kontrolą dostępu zgodnie z opracowaniem. Drogi komunikacyjne i pomieszczenia pacjentów zostaną wyposażone w odboje ścienne.</t>
    </r>
    <r>
      <rPr>
        <sz val="10"/>
        <color rgb="FFFF0000"/>
        <rFont val="Calibri"/>
        <family val="2"/>
        <charset val="238"/>
        <scheme val="minor"/>
      </rPr>
      <t xml:space="preserve"> </t>
    </r>
    <r>
      <rPr>
        <sz val="10"/>
        <rFont val="Calibri"/>
        <family val="2"/>
        <charset val="238"/>
        <scheme val="minor"/>
      </rPr>
      <t>W projekcie znajduje się wyposażanie w aparaturę medyczną dla Kliniki Położnictwa, Perinatologii i Ginekologii. W ramach projektu zostanie zakupiony również sprzęt medyczny do Pododdziału Noworodków I.</t>
    </r>
  </si>
  <si>
    <r>
      <t>Zakup wyposażenia medycznego dla Kliniki Perinatologii, Ginekologii i Położnictwa</t>
    </r>
    <r>
      <rPr>
        <u/>
        <sz val="10"/>
        <rFont val="Calibri"/>
        <family val="2"/>
        <charset val="238"/>
        <scheme val="minor"/>
      </rPr>
      <t xml:space="preserve"> </t>
    </r>
    <r>
      <rPr>
        <sz val="10"/>
        <rFont val="Calibri"/>
        <family val="2"/>
        <charset val="238"/>
        <scheme val="minor"/>
      </rPr>
      <t xml:space="preserve">oraz Pododziału Noworodków I (aparat USG, fotele zabiegowe, pomocy strzykawkowe, centrala monitoringu KTG, lampy do fototerapii, inkubatory i in.) </t>
    </r>
  </si>
  <si>
    <t>Studium wykonalności</t>
  </si>
  <si>
    <t>Opracowanie studium wykonalności - wykonawca studium zostanie wyłoniony zgodnie z obowiązujacymi w tym zakresie procedurami. W ramach tej pozycji zostanie sporządzony wniosek o dofinansowanie, którego koszt jest kosztem niekwalifikowalnym (1230,00 zł)</t>
  </si>
  <si>
    <t>Wynagrodzenia za plany, projekty</t>
  </si>
  <si>
    <t>Instytut "CZMP" dysponuje projektem budowlanym oraz pozwoleniem na budowę obejmującego wykonanie robót budowlanych polegających na przebudowie poziomu "3" pawilonu szpitalnego "A", konieczne jest zlecenie wykonania programu funkcjonalno-użytkowego oraz projektu wykonawczego inwestycji, nadzór autorski</t>
  </si>
  <si>
    <t>Nadzór inwestorski</t>
  </si>
  <si>
    <t>Osoba pełniąca nadzór inwestorski nad realizowaną inwestycją zostanie wyłoniona w przetargu i będzie zabezpieczała interesy inwestora w realizowanym projekcie budowlanym</t>
  </si>
  <si>
    <t>Promocja</t>
  </si>
  <si>
    <t>Zakup 2 tablic informacyjnych i 2 pamiątkowych, zakup naklejek do oznakowania zakupionego wyposażenia, konferencja na zakończenie projektu</t>
  </si>
  <si>
    <t>Zarządzanie projektem</t>
  </si>
  <si>
    <t>Wynagrodzenia zespołu projektowego (kierownik zespołu, pracownik biura projektu, pracownik zamówień publicznych, pracownik kadrowo-płacowy, pracownik księgowości)</t>
  </si>
  <si>
    <t xml:space="preserve">KRYTERIA WYBORU PROJEKTÓW - Działanie 9.2 kryteria właściwe dla projektów w zakresie ginekologii, położnictwa, neonatologii, pediatrii oraz innych oddziałów zajmujących się leczeniem dzieci oraz dot. utworzenia  ośrodków leczenia niepłodności </t>
  </si>
  <si>
    <t xml:space="preserve">Adekwatność działań do potrzeb
</t>
  </si>
  <si>
    <t>formalne dla działania 9.2
(kryterium nr 12.4, 12.5) - kryterium dostępu</t>
  </si>
  <si>
    <t>Dostępność do świadczeń</t>
  </si>
  <si>
    <t>merytoryczne I stopnia dla działania 9.2
(kryterium nr 22.2) - kryterium premiujące - 3 pkt</t>
  </si>
  <si>
    <t xml:space="preserve"> POIiŚ.9.P.251</t>
  </si>
  <si>
    <r>
      <t>Podmiot leczniczy udziela świadczeń opieki zdrowotnej na podstawie umowy zawartej z Dyrektorem oddziału wojewódzkiego NFZ o udzielanie świadczeń opieki w rodzaju leczenie szpitalne w zakresie zbieżnym z zakresem projektu lub na podstawie innych umów finansowanych ze środków publicznych</t>
    </r>
    <r>
      <rPr>
        <sz val="7"/>
        <color theme="1"/>
        <rFont val="Calibri"/>
        <family val="2"/>
        <charset val="238"/>
        <scheme val="minor"/>
      </rPr>
      <t xml:space="preserve"> 1</t>
    </r>
    <r>
      <rPr>
        <sz val="10"/>
        <color theme="1"/>
        <rFont val="Calibri"/>
        <family val="2"/>
        <charset val="238"/>
        <scheme val="minor"/>
      </rPr>
      <t xml:space="preserve"> / Podmiot leczniczy będzie udzielał świadczeń opieki zdrowotnej na podstawie umowy zawartej z Dyrektorem wojewódzkiego oddziału NFZ o udzielanie świadczeń opieki zdrowotnej w rodzaju leczenie szpitalne w zakresie zbieżnym z zakresem projektu najpóźniej w kolejnym okresie kontraktowania świadczeń po zakończeniu realizacji projektu lub na podstawie innych umów finansowanych ze środków publicznych </t>
    </r>
    <r>
      <rPr>
        <sz val="9"/>
        <color theme="1"/>
        <rFont val="Calibri"/>
        <family val="2"/>
        <charset val="238"/>
        <scheme val="minor"/>
      </rPr>
      <t>2</t>
    </r>
    <r>
      <rPr>
        <sz val="10"/>
        <color theme="1"/>
        <rFont val="Calibri"/>
        <family val="2"/>
        <charset val="238"/>
        <scheme val="minor"/>
      </rPr>
      <t xml:space="preserve">
Istnieje możliwość poprawy/uzupełnienia projektu w zakresie niniejszego kryterium na etapie oceny spełnienia kryteriów wyboru (zgodnie z art. 45 ust. 3 ustawy wdrożeniowej).</t>
    </r>
    <r>
      <rPr>
        <sz val="7"/>
        <color theme="1"/>
        <rFont val="Calibri"/>
        <family val="2"/>
        <charset val="238"/>
        <scheme val="minor"/>
      </rPr>
      <t xml:space="preserve"> 
1 W przypadku projektów, w ramach których nie przewiduje się zwiększenia zakresu udzielania świadczeń opieki zdrowotnej. Spełnienie tego warunku będzie elementem kontroli w czasie realizacji projektu oraz po zakończeniu jego realizacji w ramach tzw. kontroli trwałości.
2 Dotyczy tylko projektów pozakonkursowych i ma zastosowanie w przypadku projektów przewidujących rozwój działalności medycznej podmiotu leczniczego lub zwiększenie jego potencjału w tym zakresie (np. poprzez zakup dodatkowych wyrobów medycznych lub zwiększenie liczby łóżek szpitalnych). Spełnienie tego warunku będzie elementem kontroli w czasie realizacji projektu oraz po zakończeniu jego realizacji w ramach tzw. kontroli trwałości</t>
    </r>
    <r>
      <rPr>
        <sz val="10"/>
        <color theme="1"/>
        <rFont val="Calibri"/>
        <family val="2"/>
        <charset val="238"/>
        <scheme val="minor"/>
      </rPr>
      <t>.</t>
    </r>
  </si>
  <si>
    <r>
      <t>Posiadanie przez podmiot leczniczy akredytacji wydanej na podstawie ustawy z dnia 6 listopada 2008 r. o akredytacji w ochronie zdrowia(dalej: akredytacji) lub jest w okresie przygotowawczym do przeprowadzenia wizyty akredytacyjnej</t>
    </r>
    <r>
      <rPr>
        <i/>
        <sz val="7"/>
        <color theme="1"/>
        <rFont val="Calibri"/>
        <family val="2"/>
        <charset val="238"/>
        <scheme val="minor"/>
      </rPr>
      <t>7</t>
    </r>
    <r>
      <rPr>
        <i/>
        <sz val="10"/>
        <color theme="1"/>
        <rFont val="Calibri"/>
        <family val="2"/>
        <charset val="238"/>
        <scheme val="minor"/>
      </rPr>
      <t xml:space="preserve">  lub posiada certyfikat normy EN 15224 – Usługi Ochrony Zdrowia – System Zarządzania Jakością.  
Istnieje możliwość poprawy/uzupełnienia projektu w zakresie niniejszego kryterium na etapie oceny spełnienia kryteriów wyboru (zgodnie z art. 45 ust. 3 ustawy wdrożeniowej).
</t>
    </r>
    <r>
      <rPr>
        <i/>
        <sz val="7"/>
        <color theme="1"/>
        <rFont val="Calibri"/>
        <family val="2"/>
        <charset val="238"/>
        <scheme val="minor"/>
      </rPr>
      <t>7 Okres przygotowawczy rozpoczyna się od daty podpisania umowy w zakresie przeprowadzenia przeglądu akredytacyjnego przez podmiot leczniczy.</t>
    </r>
  </si>
  <si>
    <r>
      <t>Podmiot leczniczy udziela świadczeń opieki zdrowotnej w ramach modelu opieki koordynowanej</t>
    </r>
    <r>
      <rPr>
        <i/>
        <sz val="7"/>
        <color theme="1"/>
        <rFont val="Calibri"/>
        <family val="2"/>
        <charset val="238"/>
        <scheme val="minor"/>
      </rPr>
      <t xml:space="preserve">9 
</t>
    </r>
    <r>
      <rPr>
        <i/>
        <sz val="10"/>
        <color theme="1"/>
        <rFont val="Calibri"/>
        <family val="2"/>
        <charset val="238"/>
        <scheme val="minor"/>
      </rPr>
      <t>Istnieje możliwość poprawy/uzupełnienia projektu w zakresie niniejszego kryterium na etapie oceny spełnienia kryteriów wyboru (zgodnie z art. 45 ust. 3 ustawy wdrożeniowej).</t>
    </r>
    <r>
      <rPr>
        <i/>
        <sz val="7"/>
        <color theme="1"/>
        <rFont val="Calibri"/>
        <family val="2"/>
        <charset val="238"/>
        <scheme val="minor"/>
      </rPr>
      <t xml:space="preserve">
9 Rozumianej zgodnie z definicją opieki koordynowanej zawartej w Podrozdziale 6.3.2.3 Krajowych ram strategicznych. Policy paper dla ochrony zdrowia na lata 2014-2020 (str. 191).</t>
    </r>
  </si>
  <si>
    <t>Tryby Obsługi Pacjenta w Szpitalnym Oddziale Ratunkowym (TOPSOR)</t>
  </si>
  <si>
    <t>Narzędzie 7</t>
  </si>
  <si>
    <t xml:space="preserve">Efektywność kosztowa projektu </t>
  </si>
  <si>
    <t>dodatkowe formalne dla działania 9.1
(kryterium nr 8)</t>
  </si>
  <si>
    <t xml:space="preserve">Wydatki są racjonalne, tzn. oparte na wiarygodnych źródłach, tj.
- w zakresie robót budowlanych – kosztorys inwestorski oparty o aktualny cennik dostępny na rynku dotyczący cen w budownictwie
-w zakresie usług lub dostaw - rozeznanie rynku, cennik lub inne)
- z przeprowadzonej analizy wariantów wynika, że rozwiązanie przyjęte do realizacji (wybrany wariant realizacji inwestycji) jest rozwiązaniem najlepszym biorąc pod uwagę aspekty: instytucjonalny, techniczny i środowiskowy, a także najbardziej uzasadnionym z punktu widzenia efektywności kosztowej.
Istnieje możliwość poprawy/uzupełnienia projektu w zakresie niniejszego kryterium na etapie oceny spełnienia kryteriów wyboru (zgodnie z art. 45 ust. 3 ustawy wdrożeniowej).
</t>
  </si>
  <si>
    <t xml:space="preserve">KRYTERIA WYBORU PROJEKTÓW - Działanie 9.1 kryteria właściwe dla projektów dot.  wsparcia istniejących Szpitalnych Oddziałów Ratunkowych </t>
  </si>
  <si>
    <t xml:space="preserve">Projekt jest realizowany wyłącznie w podmiocie posiadającym umowę o udzielanie świadczeń opieki zdrowotnej ze środków publicznych w zakresie zbieżnym z zakresem projektu, a w przypadku projektu przewidującego rozwój działalności medycznej lub zwiększenie potencjału w tym zakresie, pod warunkiem zobowiązania się tego podmiotu do posiadania takiej umowy najpóźniej w kolejnym okresie kontraktowania świadczeń po zakończeniu realizacji projektu.
/W przypadku projektu przewidującego zakup wyrobów medycznych, wnioskodawca dysponuje lub zobowiązuje się do dysponowania najpóźniej w dniu zakończenia okresu kwalifikowalności wydatków określonego w umowie o dofinansowanie projektu, kadrą medyczną odpowiednio wykwalifikowaną do obsługi wyrobów medycznych objętych projektem.
 /W przypadku projektu przewidującego zakup wyrobów medycznych, wnioskodawca dysponuje lub zobowiązuje się do dysponowania najpóźniej w dniu zakończenia okresu kwalifikowalności wydatków określonego w umowie o dofinansowanie projektu, infrastrukturą techniczną niezbędną do instalacji i użytkowania wyrobów medycznych objętych projektem. 
/Projekty mogą być realizowane przez podmioty, które zapewniają lub będą zapewniać najpóźniej w kolejnym okresie kontraktowania świadczeń opieki zdrowotnej po zakończeniu realizacji projektu, udzielanie świadczeń opieki zdrowotnej finansowanych ze środków publicznych w ramach oddziałów szpitalnych i AOS, szpitalnego oddziału ratunkowego lub izby przyjęć oraz oddziału anestezjologii i intensywnej terapii.
</t>
  </si>
  <si>
    <t>formalne - istniejące SOR
(kryterium nr 9) - kryterium dostępu</t>
  </si>
  <si>
    <t xml:space="preserve">Podmiot leczniczy udziela świadczeń opieki zdrowotnej na podstawie umowy zawartej z Dyrektorem oddziału wojewódzkiego NFZ o udzielanie świadczeń opieki zdrowotnej w zakresie leczenia szpitalnego – świadczenia w Szpitalnym Oddziale Ratunkowym.
Istnieje możliwość poprawy/uzupełnienia projektu w zakresie niniejszego kryterium na etapie oceny spełnienia kryteriów wyboru (zgodnie z art. 45 ust. 3 ustawy wdrożeniowej).
</t>
  </si>
  <si>
    <t xml:space="preserve">Zaplanowane w ramach projektu działania, w tym w szczególności w zakresie zakupu wyrobów medycznych, są uzasadnione z punktu widzenia rzeczywistego zapotrzebowania na dany produkt (wytworzona infrastruktura, w tym ilość, parametry wyrobu medycznego muszą być adekwatne do zakresu udzielanych przez podmiot świadczeń opieki zdrowotnej lub, w przypadku poszerzania oferty medycznej, odpowiadać na zidentyfikowane deficyty podaży świadczeń).
</t>
  </si>
  <si>
    <t>Ujęcie Szpitalnego Oddziału Ratunkowego w Wojewódzkim Planie Działania Systemu Państwowe Ratownictwo Medyczne zatwierdzonym przez Ministra Zdrowia oraz ogólnokrajowej mapie potrzeb w zakresie ratownictwa medycznego</t>
  </si>
  <si>
    <t>formalne - istniejące SOR
(kryterium nr 10) kryterium dostępu</t>
  </si>
  <si>
    <t xml:space="preserve">Szpitalny Oddział Ratunkowy jest ujęty jako istniejący w Wojewódzkim Planie Działania Systemu, o którym mowa w art. 21 ust. 1 ustawy z dnia 8 września 2006 r. o Państwowym Ratownictwie Medycznym oraz ogólnokrajowej mapie potrzeb w zakresie ratownictwa medycznego.
Istnieje możliwość poprawy/uzupełnienia projektu w zakresie niniejszego kryterium na etapie oceny spełnienia kryteriów wyboru (zgodnie z art. 45 ust. 3 ustawy wdrożeniowej).
</t>
  </si>
  <si>
    <t xml:space="preserve">Kryteria premiują projekty, które zakładają działania ukierunkowane na przeniesienie świadczeń opieki zdrowotnej z poziomu lecznictwa szpitalnego na rzecz POZ i AOS, w tym poprzez:
• wprowadzenie lub rozwój opieki koordynowanej , lub
• rozwój zdeinstytucjonalizowanych form opieki nad pacjentem, w szczególności środowiskowych form opieki  (projekt zawiera działania mające na celu przejście od opieki instytucjonalnej do środowiskowej zgodnie z „Ogólnoeuropejskimi wytycznymi dotyczącymi przejścia od opieki instytucjonalnej do opieki świadczonej na poziomie lokalnych społeczności” oraz z „Krajowym Programem Przeciwdziałania Ubóstwu i Wykluczeniu Społecznemu 2020”).
</t>
  </si>
  <si>
    <t>-</t>
  </si>
  <si>
    <t xml:space="preserve"> Przeniesienie świadczeń opieki zdrowotnej udzielanych w SOR z poziomu lecznictwa szpitalnego na rzecz POZ i AOS jest niemożliwe z uwagi na zdefiniowane w ww. aktach prawnych wymogi niezbędne podczas udzielania przedmiotowych świadczeń.                                                                                                                                                                                      </t>
  </si>
  <si>
    <t>Kryteria premiują projekty realizowane przez podmioty, które zrealizowały, realizują lub planują realizację działań konsolidacyjnych lub podjęcie innych form współpracy z podmiotami udzielającymi świadczeń opieki zdrowotnej, w tym w ramach modelu opieki koordynowanej</t>
  </si>
  <si>
    <t xml:space="preserve">SOR udzielają pomocy ww. pacjentom niezależnie od realizacji działań konsolidacyjnych lub podjęcia inych form współpracy z podmiotami udzielajacymi świadczeń opieki zdrowotnej.                                                                             </t>
  </si>
  <si>
    <t xml:space="preserve">Kryterium nieuzasadnione ze względu na specyfikę SOR.                                                                                                      </t>
  </si>
  <si>
    <t xml:space="preserve">Rekomendacja nie została uwzględniona ze względu na specyfikę projektów/podmiotów.
Idea i sposób funkcjonowania SOR określona została w ustawie z dnia 8 września 2006 r. o Państwowym Ratownictwie Medycznym (Dz. U. z 2013 r., poz. 757, z późn. zm.) i  rozporządzeniu Ministra Zdrowia z dnia 3 listopada 2011 r. w sprawie Szpitalnego Oddziału Ratunkowego. Rolą SOR jest gotowość do  udzielenia pomocy pacjentom w stanie nagłego zagrożenia zdrowotnego. Brak kryterium premiującego projekty  przyczyniające się do zwiększenia jakości lub dostępności do diagnozy i terapii pacjentów w warunkach ambulatoryjnych, wynika z charakteru przedmiotowego typu projektu. </t>
  </si>
  <si>
    <t>Rekomendacja nie została uwzględniona ze względu na specyfikę projektów/podmiotów.
Idea i sposób funkcjonowania szpitalnych oddziałów ratunkowych (SOR) określona została w ustawie z dnia 8 września 2006 r. o Państwowym Ratownictwie Medycznym (Dz. U. z 2013 r., poz. 757, z późn. zm.) i  rozporządzeniu Ministra Zdrowia z dnia 3 listopada 2011 r. w sprawie Szpitalnego Oddziału Ratunkowego. Rolą SOR jest udzielanie świadczeń opieki zdrowotnej polegających na wstępnej diagnostyce oraz podjęciu leczenia w zakresie niezbędnym dla stabilizacji funkcji życiowych osób, które znajdują się w stanie nagłego zagrożenia zdrowotnego. Brak kryterium oceniającego projekty pod kątem  niezakładania zwiększenia liczby łóżek szpitalnych wynika z charakteru SOR.</t>
  </si>
  <si>
    <t xml:space="preserve">Pozytywna rekomendacja Komitetu Sterującego ds. koordynacji interwencji EFSI w
sektorze zdrowia                                                                                                                                                                                                                                         </t>
  </si>
  <si>
    <t>formalne - istniejące SOR
(kryterium nr 12) - kryterium dostępu</t>
  </si>
  <si>
    <t>Projekt uzyskał pozytywną rekomendację Komitetu Sterującego ds. koordynacji interwencji EFSI w sektorze zdrowia wyrażoną we właściwej uchwale.
Istnieje możliwość poprawy/uzupełnienia projektu w zakresie niniejszego kryterium na etapie oceny spełnienia kryteriów wyboru (zgodnie z art. 45 ust. 3 ustawy wdrożeniowej).</t>
  </si>
  <si>
    <t>Podmiot leczniczy po zrealizowaniu projektu będzie posiadał lądowisko/lotnisko zarejestrowane do realizacji operacji w dzień i w nocy przez 7 dni w tygodniu, wpisane do ewidencji lotnisk/lądowisk prowadzonej przez Prezesa ULC oraz Instrukcji Operacyjnej Lotniczego Pogotowia Ratunkowego, którego lokalizacja i warunki techniczne będą zgodne z  Rozporządzeniem Ministra Zdrowia z dnia 3 listopada 2011 roku w sprawie Szpitalnego Oddziału Ratunkowego.
1. Oddział posiada całodobowe lotnisko, zlokalizowane w takiej odległości, aby było możliwe przyjęcie osób, które znajdują się w stanie nagłego zagrożenia zdrowotnego, bez pośrednictwa specjalistycznych środków transportu sanitarnego; 
2. W przypadku braku możliwości spełnienia wymagań, o których mowa w pkt 1, oddział posiada całodobowe lądowisko, zlokalizowane w takiej odległości, aby było możliwe przyjęcie osób, które znajdują się w stanie nagłego zagrożenia zdrowotnego, bez pośrednictwa specjalistycznych środków transportu sanitarnego. 
3. Lądowisko, o którym mowa w pkt 2, spełnia wymagania określone w ustawie z dnia 3 lipca 2002 r. — Prawo lotnicze (Dz. U. z 2006 r. Nr 100, poz. 696, z późn. zm.) oraz w załączniku do rozporządzenia. 
4. W przypadku braku możliwości technicznych spełnienia wymagań określonych w pkt 1 lub 2 dopuszcza się odległość oddziału od lotniska lub lądowiska większą niż określona w pkt 1 lub 2, pod warunkiem że oddział zabezpieczy specjalistyczny środek transportu sanitarnego, a czas trwania transportu osób, które znajdują się w stanie nagłego zagrożenia zdrowotnego, specjalistycznym środkiem transportu sanitarnego do oddziału nie przekroczy 5 minut, licząc od momentu przekazania pacjenta przez lotniczy zespół ratownictwa medycznego do specjalistycznego środka transportu sanitarnego. 
Istnieje możliwość poprawy/uzupełnienia projektu w zakresie niniejszego kryterium na etapie oceny spełnienia kryteriów wyboru (zgodnie z art. 45 ust. 3 ustawy wdrożeniowej).</t>
  </si>
  <si>
    <t xml:space="preserve"> POIiŚ.9.P.252</t>
  </si>
  <si>
    <t>formalne - istniejące SOR
(kryterium nr 13) - kryterium dostępu</t>
  </si>
  <si>
    <t xml:space="preserve">Zakres projektu uwzględnia wszystkie niezbędne do wykonania prace. Po zrealizowaniu projektu w Szpitalnych Oddziałach Ratunkowych objętych projektem powstaną w pełni funkcjonalne  tryby zarządzania ruchem pacjentów w zakresie segregacji i rejestracji medycznej ( zgodnie z ustawą  z dnia 8 września 2006 roku o Państwowym Ratownictwie Medycznym oraz Rozporządzeniem Ministra Zdrowia z dnia 6 listopada 2011 roku  w sprawie szpitalnego oddziału ratunkowego).
Istnieje możliwość poprawy/uzupełnienia projektu w zakresie niniejszego kryterium na etapie oceny spełnienia kryteriów wyboru (zgodnie z art. 45 ust. 3 ustawy wdrożeniowej).
</t>
  </si>
  <si>
    <t xml:space="preserve"> POIiŚ.9.P.251,  POIiŚ.9.P.252</t>
  </si>
  <si>
    <r>
      <t>Zaplanowane w ramach projektu działania są uzasadnione z punktu widzenia rzeczywistego zapotrzebowania na dany produkt (wytworzona infrastruktura, w tym ilość, parametry wyrobu medycznego są adekwatne do zakresu udzielanych przez jednostkę świadczeń opieki zdrowotnej lub, w przypadku poszerzania oferty medycznej</t>
    </r>
    <r>
      <rPr>
        <sz val="9"/>
        <color theme="1"/>
        <rFont val="Calibri"/>
        <family val="2"/>
        <charset val="238"/>
        <scheme val="minor"/>
      </rPr>
      <t>3</t>
    </r>
    <r>
      <rPr>
        <sz val="10"/>
        <color theme="1"/>
        <rFont val="Calibri"/>
        <family val="2"/>
        <charset val="238"/>
        <scheme val="minor"/>
      </rPr>
      <t xml:space="preserve">, odpowiada na zidentyfikowane deficyty podaży świadczeń opieki zdrowotnej), tj.:
• w zakresie robót budowalnych – możliwe jest wykonanie prac budowlanych w danym oddziale lub jednostce współpracującej z oddziałem, z wyłączeniem </t>
    </r>
    <r>
      <rPr>
        <sz val="9"/>
        <color theme="1"/>
        <rFont val="Calibri"/>
        <family val="2"/>
        <charset val="238"/>
        <scheme val="minor"/>
      </rPr>
      <t>4</t>
    </r>
    <r>
      <rPr>
        <sz val="10"/>
        <color theme="1"/>
        <rFont val="Calibri"/>
        <family val="2"/>
        <charset val="238"/>
        <scheme val="minor"/>
      </rPr>
      <t xml:space="preserve">  budowy nowego obiektu; 
•  w zakresie zakupu wyrobów medycznych – zakres projektu powinien być zgodny z warunkami określonymi w rozporządzeniu Ministra Zdrowia z dnia 22 listopada 2013 r. w sprawie świadczeń gwarantowanych z zakresu leczenia szpitalnego odnośnie wymogów określonych dla zakresu objętego umową z Dyrektorem wojewódzkiego oddziału Narodowego Funduszu Zdrowia lub warunkami określonymi w innych przepisach w zakresie wymagań dla realizowania poszczególnych procedur. Możliwy jest zakup dodatkowych wyrobów medycznych ujętych w ww. wymogach pod warunkiem wykazania, że ten, który posiada Wnioskodawca jest wykorzystywany w maksymalnym stopniu.                                   • nie jest możliwy zakup wyrobów medycznych, analizowanych w mapach potrzeb zdrowotnych </t>
    </r>
    <r>
      <rPr>
        <sz val="8"/>
        <color theme="1"/>
        <rFont val="Calibri"/>
        <family val="2"/>
        <charset val="238"/>
        <scheme val="minor"/>
      </rPr>
      <t>5</t>
    </r>
    <r>
      <rPr>
        <sz val="10"/>
        <color theme="1"/>
        <rFont val="Calibri"/>
        <family val="2"/>
        <charset val="238"/>
        <scheme val="minor"/>
      </rPr>
      <t xml:space="preserve">, jeżeli wskaźnik liczby danego wyrobu medycznego na 100 tys. mieszkańców w danym województwie jest wyższy niż średnia dla Polski, z wyjątkiem sytuacji, gdy taki wydatek zostanie uzasadniony stopniem zużycia danego wyrobu medycznego lub zostanie wykazane, że posiadany wyrób medyczny jest w pełni wykorzystywany (100%).
Istnieje możliwość poprawy/uzupełnienia projektu w zakresie niniejszego kryterium na etapie oceny spełnienia kryteriów wyboru (zgodnie z art. 45 ust. 3 ustawy wdrożeniowej).
</t>
    </r>
    <r>
      <rPr>
        <sz val="7"/>
        <color theme="1"/>
        <rFont val="Calibri"/>
        <family val="2"/>
        <charset val="238"/>
        <scheme val="minor"/>
      </rPr>
      <t>3 Dotyczy tylko projektów pozakonkursowych i ma zastosowanie w przypadku projektów przewidujących rozwój działalności medycznej podmiotu leczniczego lub zwiększenie jego potencjału w tym zakresie (np. poprzez zakup dodatkowych wyrobów medycznych lub zwiększenie liczby łóżek szpitalnych).
4 Nie dotyczy projektów pozakonkursowych i ograniczenie to nie ma zastosowanie w przypadku projektów przewidujących rozwój działalności medycznej podmiotu leczniczego lub zwiększenie jego potencjału w tym zakresie (np. poprzez zakup dodatkowych wyrobów medycznych lub zwiększenie liczby łóżek szpitalnych).                                                                                                                                                                                                5  analizatorów biochemicznych wieloparametrowych, gammakamer, litotrypterów, rezonansów magnetycznych, urządzeń angiograficznych, tomografów komputerowych, echokardiografów (ultrasonografów kardiologicznych), mammografów, aparatów RTG z opcją naczyniową i obróbką cyfrową, aparatów RTG z torem wizyjnym, aparatów HDR / PDR do brachyterapii, stołów operacyjnych, wskazanych w rozdziale poświęconym zasobom sprzętowym w Mapie potrzeb zdrowotnych w zakresie lecznictwa szpitalnego dla danego województwa, która została opublikowana na stronie http://www.mpz.mz.gov.pl/mapy-szpitalne-ustawowe-2018/</t>
    </r>
  </si>
  <si>
    <r>
      <t xml:space="preserve"> Projekty dotyczące oddziałów o charakterze zabiegowym</t>
    </r>
    <r>
      <rPr>
        <sz val="9"/>
        <color theme="1"/>
        <rFont val="Calibri"/>
        <family val="2"/>
        <charset val="238"/>
        <scheme val="minor"/>
      </rPr>
      <t xml:space="preserve"> 6 </t>
    </r>
    <r>
      <rPr>
        <sz val="10"/>
        <color theme="1"/>
        <rFont val="Calibri"/>
        <family val="2"/>
        <charset val="238"/>
        <scheme val="minor"/>
      </rPr>
      <t xml:space="preserve"> mogą być realizowane wyłącznie na rzecz oddziału, w którym udział świadczeń zabiegowych we wszystkich świadczeniach udzielanych na tym oddziale wynosi co najmniej 50%. 
Istnieje możliwość poprawy/uzupełnienia projektu w zakresie niniejszego kryterium na etapie oceny spełnienia kryteriów wyboru (zgodnie z art. 45 ust. 3 ustawy wdrożeniowej).
</t>
    </r>
    <r>
      <rPr>
        <sz val="7"/>
        <color theme="1"/>
        <rFont val="Calibri"/>
        <family val="2"/>
        <charset val="238"/>
        <scheme val="minor"/>
      </rPr>
      <t xml:space="preserve">6 Dotyczy projektów przewidujących w zakresie wsparcia oddziały o charakterze zabiegowym zgodnie z danymi dostępnymi na platformie danych Baza Analiz Systemowych i Wdrożeniowych.
</t>
    </r>
  </si>
  <si>
    <r>
      <t xml:space="preserve">Przedstawienie przez wnioskodawcę zatwierdzonego przez podmiot tworzący programu restrukturyzacji </t>
    </r>
    <r>
      <rPr>
        <i/>
        <sz val="7"/>
        <color theme="1"/>
        <rFont val="Calibri"/>
        <family val="2"/>
        <charset val="238"/>
        <scheme val="minor"/>
      </rPr>
      <t>8</t>
    </r>
    <r>
      <rPr>
        <i/>
        <sz val="10"/>
        <color theme="1"/>
        <rFont val="Calibri"/>
        <family val="2"/>
        <charset val="238"/>
        <scheme val="minor"/>
      </rPr>
      <t xml:space="preserve"> podmiotu leczniczego zawierającego działania prowadzące do poprawy jego efektywności.
Istnieje możliwość poprawy/uzupełnienia projektu w zakresie niniejszego kryterium na etapie oceny spełnienia kryteriów wyboru (zgodnie z art. 45 ust. 3 ustawy wdrożeniowej).
</t>
    </r>
    <r>
      <rPr>
        <i/>
        <sz val="7"/>
        <color theme="1"/>
        <rFont val="Calibri"/>
        <family val="2"/>
        <charset val="238"/>
        <scheme val="minor"/>
      </rPr>
      <t xml:space="preserve">8 </t>
    </r>
    <r>
      <rPr>
        <i/>
        <sz val="7"/>
        <color theme="1"/>
        <rFont val="Calibri"/>
        <family val="2"/>
        <charset val="238"/>
        <scheme val="minor"/>
      </rPr>
      <t>Restrukturyzacja oznacza nowoczesne zmiany dokonywane w przedsiębiorstwie, mające na celu poprawę struktury organizacyjnej i zasad funkcjonowania. A. Stabryła przyjmując za kryterium zakres restrukturyzacji wyróżnia następujące jej odmiany: (Źródło: [A. Stabryła, Zarządzanie strategiczne w teorii i praktyce firmy, PWN, Warszawa-Kraków 2000, s.251]).
Restrukturyzacja podmiotowa - dotyczy przekształceń prawno-ekonomicznych,
Restrukturyzacja przedmiotowa - dotyczy zmian w obszarze techniczno- technologicznym i asortymentowym,
Restrukturyzacja naprawcza - dotyczy przedsiębiorstw którym grozi likwidacja, najczęściej wynika ze złej sytuacji przedsiębiorstwa. Ma na celu poprawę niekorzystnych warunków ekonomicznych i przywrócenie wypłacalności firmy,
Restrukturyzacja rozwojowa - za podstawę przyjmuje decyzje strategiczne podejmowane w przedsiębiorstwie, dotyczy działań o charakterze innowacyjnym, rozwojowym. Obejmuje okres od 2 do 5 lat.
Dodatkowo wyróżnia się: 
Restrukturyzacja zasobów przedsiębiorstwa - polega na zwiększeniu wydajności majątku rzeczowego i zasobów ludzkich tak aby odpowiadały kryteriom panującym na rynku,
Restrukturyzacja techniczna i technologiczna - łączy zmiany w ofercie przedsiębiorstwa i sposobach wytwarzania produktów w jeden spójny proces (Źródło: [C. Suszyński, Restrukturyzacja, konsolidacja,  globalizacja  przedsiębiorstw,  PWE, Warszawa 2003, s.138])</t>
    </r>
  </si>
  <si>
    <r>
      <t>Badania kliniczne niekomercyjne</t>
    </r>
    <r>
      <rPr>
        <sz val="7"/>
        <color theme="1"/>
        <rFont val="Calibri"/>
        <family val="2"/>
        <charset val="238"/>
        <scheme val="minor"/>
      </rPr>
      <t xml:space="preserve"> 10      
20 Badania kliniczne niekomercyjne w rozumieniu art. 37ia ustawy z dnia 6 września 2001 r. Prawo farmaceutyczne (Dz. U. z 2008 r., nr 45, poz. 271 z późn. zm).</t>
    </r>
  </si>
  <si>
    <r>
      <t xml:space="preserve">Efektywność w wymiarze technicznym </t>
    </r>
    <r>
      <rPr>
        <sz val="7"/>
        <color theme="1"/>
        <rFont val="Calibri"/>
        <family val="2"/>
        <charset val="238"/>
        <scheme val="minor"/>
      </rPr>
      <t xml:space="preserve">11 12
11 Dane wyłącznie w odniesieniu do komórek organizacyjnych podmiotu leczniczego powiązanych z  projektem.                       12 Wskaźnik obłożenia standardowego łóżek liczony według wzoru:
liczba osobodni zrealizowana na danym oddziale, rozumiana jako
różnica daty końca i początku pobytu na oddziale
(+ 1 dzień w przypadku pobytu jednodniowego)
                        ______________________________________________________________________________________________            x 100%
liczba dni działalności oddziału w ciągu roku pomnożona przez liczbę
łóżek sprawozdanych na oddziale (dane pochodzą z RPWDL)
</t>
    </r>
  </si>
  <si>
    <r>
      <t>Uwzględnienie w projekcie  działań mających na celu modernizację lub doposażenie Bloku Operacyjnego (dalej: BO)</t>
    </r>
    <r>
      <rPr>
        <i/>
        <sz val="7"/>
        <color theme="1"/>
        <rFont val="Calibri"/>
        <family val="2"/>
        <charset val="238"/>
        <scheme val="minor"/>
      </rPr>
      <t>13</t>
    </r>
    <r>
      <rPr>
        <i/>
        <sz val="9"/>
        <color theme="1"/>
        <rFont val="Calibri"/>
        <family val="2"/>
        <charset val="238"/>
        <scheme val="minor"/>
      </rPr>
      <t xml:space="preserve"> </t>
    </r>
    <r>
      <rPr>
        <i/>
        <sz val="10"/>
        <color theme="1"/>
        <rFont val="Calibri"/>
        <family val="2"/>
        <charset val="238"/>
        <scheme val="minor"/>
      </rPr>
      <t xml:space="preserve">  w celu poprawy bezpieczeństwa i jakości świadczeń opieki zdrowotnej/Uwzględnienie w projekcie działań mających na celu modernizację lub doposażenie  Oddziału/ów Anestezjologii i Intensywnej Terapii (dalej: OAiT) </t>
    </r>
    <r>
      <rPr>
        <i/>
        <sz val="7"/>
        <color theme="1"/>
        <rFont val="Calibri"/>
        <family val="2"/>
        <charset val="238"/>
        <scheme val="minor"/>
      </rPr>
      <t>14</t>
    </r>
    <r>
      <rPr>
        <i/>
        <sz val="10"/>
        <color theme="1"/>
        <rFont val="Calibri"/>
        <family val="2"/>
        <charset val="238"/>
        <scheme val="minor"/>
      </rPr>
      <t xml:space="preserve"> w celu poprawy bezpieczeństwa i jakości świadczeń opieki zdrowotnej/Uwzględnienie w projekcie działań mających na celu zwiększenie liczby stanowisk intensywnej terapii w OAiT
Istnieje możliwość poprawy/uzupełnienia projektu w zakresie niniejszego kryterium na etapie oceny spełnienia kryteriów wyboru (zgodnie z art. 45 ust. 3 ustawy wdrożeniowej).
</t>
    </r>
    <r>
      <rPr>
        <i/>
        <sz val="7"/>
        <color theme="1"/>
        <rFont val="Calibri"/>
        <family val="2"/>
        <charset val="238"/>
        <scheme val="minor"/>
      </rPr>
      <t>13  Dotyczy Bloków Operacyjnych współpracujących z oddziałami/innymi jednostkami organizacyjnymi szpitali ponadregionalnych udzielających świadczeń zdrowotnych stacjonarnych i całodobowych na rzecz osób dorosłych, dedykowanych następującym chorobom:  układu krążenia, i/lub nowotworowym, i/lub/ układu kostno– stawowo – mięśniowego, i/lub układu oddechowego, i/lub psychicznym, i/lub  ginekologii, położnictwu, neonatologii, pediatrii oraz innych oddziałów zajmujących się leczeniem dzieci.
14 Dotyczy Oddziału/ów Anestezjologii i Intensywnej Terapii współpracujących z oddziałami/innymi jednostkami organizacyjnymi szpitali ponadregionalnych udzielających świadczeń zdrowotnych stacjonarnych i całodobowych na rzecz osób dorosłych, dedykowanych następującym chorobom: układu krążenia, i/lub nowotworowym, i/lub/ układu kostno– stawowo – mięśniowego, i/lub układu oddechowego, i/lub psychicznym, i/lub ginekologii, położnictwu, neonatologii, pediatrii oraz innych oddziałów zajmujących się leczeniem dzieci.</t>
    </r>
  </si>
  <si>
    <r>
      <t xml:space="preserve">Udział świadczeń zabiegowych w stosunku do wszystkich świadczeń udzielanych na oddziale o charakterze zabiegowym </t>
    </r>
    <r>
      <rPr>
        <i/>
        <sz val="7"/>
        <color theme="1"/>
        <rFont val="Calibri"/>
        <family val="2"/>
        <charset val="238"/>
        <scheme val="minor"/>
      </rPr>
      <t xml:space="preserve">15 16, </t>
    </r>
    <r>
      <rPr>
        <i/>
        <sz val="10"/>
        <color theme="1"/>
        <rFont val="Calibri"/>
        <family val="2"/>
        <charset val="238"/>
        <scheme val="minor"/>
      </rPr>
      <t>objętym zakresem wsparcia</t>
    </r>
    <r>
      <rPr>
        <i/>
        <sz val="7"/>
        <color theme="1"/>
        <rFont val="Calibri"/>
        <family val="2"/>
        <charset val="238"/>
        <scheme val="minor"/>
      </rPr>
      <t xml:space="preserve"> 17
</t>
    </r>
    <r>
      <rPr>
        <i/>
        <sz val="10"/>
        <color theme="1"/>
        <rFont val="Calibri"/>
        <family val="2"/>
        <charset val="238"/>
        <scheme val="minor"/>
      </rPr>
      <t>Istnieje możliwość poprawy/uzupełnienia projektu w zakresie niniejszego kryterium na etapie oceny spełnienia kryteriów wyboru (zgodnie z art. 45 ust. 3 ustawy wdrożeniowej).</t>
    </r>
    <r>
      <rPr>
        <i/>
        <sz val="7"/>
        <color theme="1"/>
        <rFont val="Calibri"/>
        <family val="2"/>
        <charset val="238"/>
        <scheme val="minor"/>
      </rPr>
      <t xml:space="preserve">
15   Zgodnie z danymi dostępnymi na platformie danych Baza Analiz Systemowych i Wdrożeniowych.
16 Wg danych za rok poprzedzający rok składania wniosku o dofinansowanie.
17 Dotyczy projektów uwzględniających w zakresie projektu oddziały o charakterze zabiegowym.
</t>
    </r>
  </si>
  <si>
    <r>
      <t xml:space="preserve">Udział przyjęć w trybie nagłym w stosunku do wszystkich przyjęć na oddziałach o charakterze zachowawczym </t>
    </r>
    <r>
      <rPr>
        <i/>
        <sz val="7"/>
        <color theme="1"/>
        <rFont val="Calibri"/>
        <family val="2"/>
        <charset val="238"/>
        <scheme val="minor"/>
      </rPr>
      <t xml:space="preserve">18,19 </t>
    </r>
    <r>
      <rPr>
        <i/>
        <sz val="10"/>
        <color theme="1"/>
        <rFont val="Calibri"/>
        <family val="2"/>
        <charset val="238"/>
        <scheme val="minor"/>
      </rPr>
      <t xml:space="preserve">objętym zakresem wsparcia </t>
    </r>
    <r>
      <rPr>
        <i/>
        <sz val="7"/>
        <color theme="1"/>
        <rFont val="Calibri"/>
        <family val="2"/>
        <charset val="238"/>
        <scheme val="minor"/>
      </rPr>
      <t>20</t>
    </r>
    <r>
      <rPr>
        <i/>
        <sz val="7"/>
        <rFont val="Calibri"/>
        <family val="2"/>
        <charset val="238"/>
        <scheme val="minor"/>
      </rPr>
      <t xml:space="preserve">
</t>
    </r>
    <r>
      <rPr>
        <i/>
        <sz val="10"/>
        <rFont val="Calibri"/>
        <family val="2"/>
        <charset val="238"/>
        <scheme val="minor"/>
      </rPr>
      <t>Istnieje możliwość poprawy/uzupełnienia projektu w zakresie niniejszego kryterium na etapie oceny spełnienia kryteriów wyboru (zgodnie z art. 45 ust. 3 ustawy wdrożeniowej).</t>
    </r>
    <r>
      <rPr>
        <i/>
        <sz val="7"/>
        <rFont val="Calibri"/>
        <family val="2"/>
        <charset val="238"/>
        <scheme val="minor"/>
      </rPr>
      <t xml:space="preserve">
18   Zgodnie z danymi dostępnymi na platformie danych Baza Analiz Systemowych i Wdrożeniowych.
19 Wg danych za rok poprzedzający rok składania wniosku o dofinansowanie.
20 Dotyczy projektów uwzględniających w zakresie projektu oddziały o charakterze zachowawczym.</t>
    </r>
  </si>
  <si>
    <r>
      <t xml:space="preserve">Realizacja projektu przyczynia się do koncentracji wykonywania zabiegów kompleksowych </t>
    </r>
    <r>
      <rPr>
        <i/>
        <sz val="7"/>
        <color theme="1"/>
        <rFont val="Calibri"/>
        <family val="2"/>
        <charset val="238"/>
        <scheme val="minor"/>
      </rPr>
      <t xml:space="preserve">21,22 
</t>
    </r>
    <r>
      <rPr>
        <i/>
        <sz val="10"/>
        <color theme="1"/>
        <rFont val="Calibri"/>
        <family val="2"/>
        <charset val="238"/>
        <scheme val="minor"/>
      </rPr>
      <t>Istnieje możliwość poprawy/uzupełnienia projektu w zakresie niniejszego kryterium na etapie oceny spełnienia kryteriów wyboru (zgodnie z art. 45 ust 3 ustawy wdrożeniowej).</t>
    </r>
    <r>
      <rPr>
        <i/>
        <sz val="7"/>
        <color theme="1"/>
        <rFont val="Calibri"/>
        <family val="2"/>
        <charset val="238"/>
        <scheme val="minor"/>
      </rPr>
      <t xml:space="preserve">
21 Zabiegi kompleksowe – typ zabiegów zdefiniowanych zgodnie z grupami wyróżnionymi w ramach Jednorodnych Grup Pacjentów. Zgodnie z wykazem zabiegów określonym na platformie danych Baza Analiz Systemowych i Wdrożeniowych.
22 Dotyczy projektów uwzględniających w zakresie projektu oddziały o charakterze zabiegowym.</t>
    </r>
  </si>
  <si>
    <r>
      <t xml:space="preserve">Wpływ realizacji projektu na skrócenie średniego czasu hospitalizacji 23 na oddziałach lub innych jednostkach organizacyjnych szpitala objętych zakresem projektu w drugim roku po zakończeniu realizacji projektu w stosunku do roku bazowego (rok poprzedzający rok złożenia wniosku o dofinansowanie).
Istnieje możliwość poprawy/uzupełnienia projektu w zakresie niniejszego kryterium na etapie oceny spełnienia kryteriów wyboru (zgodnie z art. 45 ust. 3 ustawy wdrożeniowej).
</t>
    </r>
    <r>
      <rPr>
        <i/>
        <sz val="7"/>
        <color theme="1"/>
        <rFont val="Calibri"/>
        <family val="2"/>
        <charset val="238"/>
        <scheme val="minor"/>
      </rPr>
      <t>23 Średni czas hospitalizacji jest ilorazem sumy liczby dni hospitalizacji wszystkich pacjentów w danym roku kalendarzowym na oddziałach lub innych jednostkach organizacyjnych szpitala objętych zakresem projektu i liczby pacjentów tych oddziałów  lub innych jednostek organizacyjnych szpitala objętych zakresem projektu w danym roku kalendarzowym.</t>
    </r>
  </si>
  <si>
    <r>
      <t xml:space="preserve">23.1 Wnioskodawca zapewnia lub będzie zapewniał w wyniku realizacji projektu </t>
    </r>
    <r>
      <rPr>
        <sz val="7"/>
        <color theme="1"/>
        <rFont val="Calibri"/>
        <family val="2"/>
        <charset val="238"/>
        <scheme val="minor"/>
      </rPr>
      <t>24</t>
    </r>
    <r>
      <rPr>
        <sz val="10"/>
        <color theme="1"/>
        <rFont val="Calibri"/>
        <family val="2"/>
        <charset val="238"/>
        <scheme val="minor"/>
      </rPr>
      <t xml:space="preserve">  dostęp do różnorodnych form opieki rehabilitacyjnej</t>
    </r>
    <r>
      <rPr>
        <sz val="6"/>
        <color theme="1"/>
        <rFont val="Calibri"/>
        <family val="2"/>
        <charset val="238"/>
        <scheme val="minor"/>
      </rPr>
      <t xml:space="preserve">. </t>
    </r>
    <r>
      <rPr>
        <sz val="10"/>
        <color theme="1"/>
        <rFont val="Calibri"/>
        <family val="2"/>
        <charset val="238"/>
        <scheme val="minor"/>
      </rPr>
      <t xml:space="preserve">
23.2 Wpływ realizacji projektu na zwiększenie udziału pacjentów rehabilitowanych po hospitalizacji </t>
    </r>
    <r>
      <rPr>
        <sz val="7"/>
        <color theme="1"/>
        <rFont val="Calibri"/>
        <family val="2"/>
        <charset val="238"/>
        <scheme val="minor"/>
      </rPr>
      <t>25.</t>
    </r>
    <r>
      <rPr>
        <sz val="6"/>
        <color theme="1"/>
        <rFont val="Calibri"/>
        <family val="2"/>
        <charset val="238"/>
        <scheme val="minor"/>
      </rPr>
      <t xml:space="preserve">
</t>
    </r>
    <r>
      <rPr>
        <sz val="10"/>
        <color theme="1"/>
        <rFont val="Calibri"/>
        <family val="2"/>
        <charset val="238"/>
        <scheme val="minor"/>
      </rPr>
      <t xml:space="preserve">Istnieje możliwość poprawy/uzupełnienia projektu w zakresie niniejszego kryterium na etapie oceny spełnienia kryteriów wyboru (zgodnie z art. 45 ust. 3 ustawy wdrożeniowej).
</t>
    </r>
    <r>
      <rPr>
        <sz val="7"/>
        <color theme="1"/>
        <rFont val="Calibri"/>
        <family val="2"/>
        <charset val="238"/>
        <scheme val="minor"/>
      </rPr>
      <t>24 Spełnienie tego warunku będzie elementem kontroli w czasie realizacji projektu oraz po zakończeniu jego realizacji w ramach tzw. kontroli trwałości
25 Spełnienie tego warunku będzie elementem kontroli w czasie realizacji projektu oraz po zakończeniu jego realizacji w ramach tzw. kontroli trwałości.</t>
    </r>
  </si>
  <si>
    <r>
      <t>Pozytywna rekomendacja Komitetu Sterującego ds. koordynacji interwencji EFSI w sektorze zdrowia</t>
    </r>
    <r>
      <rPr>
        <sz val="7"/>
        <color theme="1"/>
        <rFont val="Calibri"/>
        <family val="2"/>
        <charset val="238"/>
        <scheme val="minor"/>
      </rPr>
      <t xml:space="preserve"> 
</t>
    </r>
    <r>
      <rPr>
        <b/>
        <u/>
        <sz val="8"/>
        <color theme="1"/>
        <rFont val="Calibri"/>
        <family val="2"/>
        <charset val="238"/>
        <scheme val="minor"/>
      </rPr>
      <t>Dotyczy tylko projektów wybieranych do dofinansowania w trybie pozakonkursowym oraz projektów dotyczących utworzenia nowego ośrodka kardiochirurgicznego dla dzieci niezależnie od trybu wyboru projektu do realizacji.</t>
    </r>
  </si>
  <si>
    <r>
      <t xml:space="preserve">Projekty dotyczące oddziałów o charakterze położniczym mogą być realizowane wyłącznie przez podmioty: I) które zgodnie z prognozą zapotrzebowania na placówki położnicze przedstawioną w mapie potrzeb w zakresie ciąży, porodu i połogu oraz opieki nad noworodkiem wykazują potencjał na przeprowadzenie minimum 400 porodów w 2020 r., lub II) których funkcjonowanie jest niezbędne dla zapewnienia szybkiego dostępu do świadczeń położniczych, tj. które jako jedyne zapewniają świadczenia w promieniu 40 km lub III) które w wyniku realizacji projektu będą przeprowadzać 400 porodów i jednocześnie zmiana udziału porodów powikłanych wśród wszystkich porodów będzie nie większa niż zmiana ogólnopolska. 
Projekty dotyczące oddziałów pediatrycznych </t>
    </r>
    <r>
      <rPr>
        <sz val="8"/>
        <color theme="1"/>
        <rFont val="Calibri"/>
        <family val="2"/>
        <charset val="238"/>
        <scheme val="minor"/>
      </rPr>
      <t>26</t>
    </r>
    <r>
      <rPr>
        <sz val="10"/>
        <color theme="1"/>
        <rFont val="Calibri"/>
        <family val="2"/>
        <charset val="238"/>
        <scheme val="minor"/>
      </rPr>
      <t xml:space="preserve"> mogą być realizowane wyłącznie przez podmioty, które sprawozdały co najmniej 700 hospitalizacji na oddziale pediatrycznym </t>
    </r>
    <r>
      <rPr>
        <sz val="8"/>
        <color theme="1"/>
        <rFont val="Calibri"/>
        <family val="2"/>
        <charset val="238"/>
        <scheme val="minor"/>
      </rPr>
      <t>27</t>
    </r>
    <r>
      <rPr>
        <sz val="9"/>
        <color theme="1"/>
        <rFont val="Calibri"/>
        <family val="2"/>
        <charset val="238"/>
        <scheme val="minor"/>
      </rPr>
      <t xml:space="preserve"> .</t>
    </r>
    <r>
      <rPr>
        <sz val="10"/>
        <color theme="1"/>
        <rFont val="Calibri"/>
        <family val="2"/>
        <charset val="238"/>
        <scheme val="minor"/>
      </rPr>
      <t xml:space="preserve">
</t>
    </r>
    <r>
      <rPr>
        <sz val="7"/>
        <color theme="1"/>
        <rFont val="Calibri"/>
        <family val="2"/>
        <charset val="238"/>
        <scheme val="minor"/>
      </rPr>
      <t>26  VIII część kodu resortowego: 4401
27  VIII część kodu resortowego: 4401</t>
    </r>
  </si>
  <si>
    <r>
      <t xml:space="preserve">Ujęcie w zakresie projektu działań realizowanych w oddziałach neonatologicznych zlokalizowanych w podmiotach wysokospecjalistycznych </t>
    </r>
    <r>
      <rPr>
        <i/>
        <sz val="7"/>
        <color theme="1"/>
        <rFont val="Calibri"/>
        <family val="2"/>
        <charset val="238"/>
        <scheme val="minor"/>
      </rPr>
      <t xml:space="preserve">31. </t>
    </r>
    <r>
      <rPr>
        <i/>
        <sz val="10"/>
        <color theme="1"/>
        <rFont val="Calibri"/>
        <family val="2"/>
        <charset val="238"/>
        <scheme val="minor"/>
      </rPr>
      <t xml:space="preserve">
Istnieje możliwość poprawy/uzupełnienia projektu w zakresie niniejszego kryterium na etapie oceny spełnienia kryteriów wyboru (zgodnie z art. 45 ust. 3 ustawy wdrożeniowej).
</t>
    </r>
    <r>
      <rPr>
        <i/>
        <sz val="7"/>
        <color theme="1"/>
        <rFont val="Calibri"/>
        <family val="2"/>
        <charset val="238"/>
        <scheme val="minor"/>
      </rPr>
      <t>31 Kryterium stosuje się wyłącznie w przypadku projektów w zakresie ginekologii, położnictwa, neonatologii, pediatrii oraz innych oddziałów zajmujących się leczeniem dzieci.</t>
    </r>
  </si>
  <si>
    <t>Wpływ realizacji projektu na spadek ryzyka wystąpienia zakażeń szpitalnych na oddziałach lub innych jednostkach organizacyjnych szpitala objętych zakresem projektu w stosunku do roku bazowego (rok poprzedzający rok złożenia wniosku o dofinansowanie).
Istnieje możliwość poprawy/uzupełnienia projektu w zakresie niniejszego kryterium na etapie oceny spełnienia kryteriów wyboru (zgodnie z art. 45 ust. 3 ustawy wdrożeniowej).</t>
  </si>
  <si>
    <t>Wnioskodawca udziela lub będzie udzielał najpóźniej po zrealizowaniu projektu świadczeń zdrowotnych przy użyciu narzędzi telemedycznych  w ramach oddziałów lub jednostek organizacyjnych szpitala objętych zakresem projektu w celu poprawy jakości i trafności wdrażanych metod leczenia.
Istnieje możliwość poprawy/uzupełnienia projektu w zakresie niniejszego kryterium na etapie oceny spełnienia kryteriów wyboru (zgodnie z art. 45 ust. 3 ustawy wdrożeniowej).</t>
  </si>
  <si>
    <t>Lotnicze Pogotowie Ratunkowe
ul. Księżycowa 5
01-934 Warszawa</t>
  </si>
  <si>
    <t>_______________________</t>
  </si>
  <si>
    <t>_____________________________</t>
  </si>
  <si>
    <t>9.1 Infrastruktura ratownictwa medycznego</t>
  </si>
  <si>
    <t xml:space="preserve">Wsparcie istniejących szpitalnych oddziałów ratunkowych, ze szczególnym uwzględnieniem stanowisk wstępnej intensywnej terapii.
</t>
  </si>
  <si>
    <t xml:space="preserve">Zgodnie ze Szczegółowym Opisem Osi Priorytetowych Programu Operacyjnego Infrastruktura i Środowisko, w trybie pozakonkursowym mogą być wybrane wyłącznie projekty o strategicznym znaczeniu dla społeczno-gospodarczego rozwoju kraju, regionu lub obszaru lub projekty dotyczące realizacji zadań publicznych. Niniejszy projekt ma znaczenie strategiczne dla systemu ratownictwa medycznego w Polsce. Szpitalny Oddział Ratunkowy udziela pomocy w trybie nagłym pacjentom znajdującym się w stanie nagłego zagrożenia zdrowotnego. Pomoc obejmuje również świadczenia, które ze względu na stan zdrowia pacjenta wymagają niezwłocznego podjęcia czynności związanych z diagnostyką i leczeniem. Celowość realizacji niniejszego projektu w trybie pozakonkursowym wynika również z faktu umieszczenia SOR-ów w poszczególnych Wojewódzkich Planach Działania Systemu Państwowego Ratownictwa Medycznego. Ponadto, realizacja projektu w trybie pozakonkursowym pozwoli na wprowadzenie jednolitych zasad obsługi pacjentów SOR w tym w  zakresie rejestracji i segregacji medycznej oraz standaryzowanych narzędzi obsługi, nadzoru i kontroli SOR. 
</t>
  </si>
  <si>
    <t>Funkcjonujące Szpitalne Oddziały Ratunkowe włączone do projektu zostały ujęte w tabeli nr 7 do rozdziału III.2  Wojewódzkich planów działania systemu Państwowe Ratownictwo Medyczne, sporządzonych zgodnie z ramowym wzorem planu działania systemu Państwowe Ratownictwo Medycznego określonym w załączniku do Rozporządzenia Ministra Zdrowia z dnia 8 listopada 2018 r. w sprawie wojewódzkiego planu działania systemu Państwowe Ratownictwo Medyczne  (Dz.U. z 2018 r. poz. 2154). 
Szpitalne Oddziały Ratunkowe objęte projektem zostały wpisane do poszczególnych Wojewódzkich Planów Działania Systemu Państwowe Ratownictwo Medyczne jako istniejące:
1. Wojewódzki plan działania systemu Państwowe Ratownictwo Medyczne dla Województwa Dolnośląskiego rozdział II.2.0
2. Wojewódzki plan działania systemu Państwowe Ratownictwo Medyczne dla Województwa Kujawsko-Pomorskiego rozdziału II.2 
3. Wojewódzki plan działania systemu Państwowe Ratownictwo Medyczne dla Województwa Lubelskiego rozdział III.4  
4. Wojewódzki plan działania systemu Państwowe Ratownictwo Medyczne dla Województwa Lubuskiego rozdział II.2
5. Wojewódzki plan działania systemu Państwowe Ratownictwo Medyczne dla Województwa Łódzkiego rozdział II.2 
6. Wojewódzki plan działania systemu Państwowe Ratownictwo Medyczne dla Województwa Małopolskiego rozdział II.2 
7. Wojewódzki plan działania systemu Państwowe Ratownictwo Medyczne dla Województwa Mazowieckiego rozdział II.2 
8. Wojewódzki plan działania systemu Państwowe Ratownictwo Medyczne dla Województwa Opolskiego rozdział II.2 
9. Wojewódzki plan działania systemu Państwowe Ratownictwo Medyczne dla Województwa Podkarpackiego rozdział II.2 
10. Wojewódzki plan działania systemu Państwowe Ratownictwo Medyczne dla Województwa Podlaskiego II.3 
11. Wojewódzki plan działania systemu Państwowe Ratownictwo Medyczne dla Województwa Pomorskiego rozdział  II.4 
12.  Wojewódzki plan działania systemu Państwowe Ratownictwo Medyczne dla Województwa Śląskiego, rozdział II.2 
13. Wojewódzki plan działania systemu Państwowe Ratownictwo Medyczne dla Województwa Świętokrzyskiego rozdział II.3 
14. Wojewódzki plan działania systemu Państwowe Ratownictwo Medyczne dla Województwa Warmińsko-mazurskiego rozdział II.2 
15. Wojewódzki plan działania systemu Państwowe Ratownictwo Medyczne dla Województwa Wielkopolskiego rozdział II.2 
16. Wojewódzki plan działania systemu Państwowe Ratownictwo Medyczne dla Województwa Zachodniopomorskiego rozdział II.3
Projekt jest zgodny z Ogólnokrajową mapą potrzeb zdrowotnych w zakresie ratownictwa medycznego.</t>
  </si>
  <si>
    <t>Zakup aparatury medycznej</t>
  </si>
  <si>
    <t>Zakup kardiomonitorów kompatybilnych z TOPSOR dla SOR</t>
  </si>
  <si>
    <t>Zakup  sprzętu  dla TOPSOR</t>
  </si>
  <si>
    <t xml:space="preserve">Zakup zestawów TOPSOR wraz z montażem i konfiguracją oraz adaptacja pomieszczeń na potrzeby jego uruchomienia </t>
  </si>
  <si>
    <t>Koszty związane z zarządzaniem i rozliczeniem projektu</t>
  </si>
  <si>
    <t xml:space="preserve">regiony słabiej rozwinięte 10 866 290/ region lepiej rozwinięty 1 967 210 </t>
  </si>
  <si>
    <t>regiony słabiej rozwinięte 1 090 529/ region lepiej rozwinięty 140 211</t>
  </si>
  <si>
    <t>brak danych</t>
  </si>
  <si>
    <t>regiony słabiej rozwinięte 202/ region lepiej rozwinięty 30</t>
  </si>
  <si>
    <t>Liczba wspartych podmiotów leczniczych udzielających świadczeń ratownictwa medycznego lub jednostek organizacyjnych szpitali wyspecjalizowanych w zakresie udzielania świadczeń niezbędnych dla ratownictwa medycznego</t>
  </si>
  <si>
    <t>regiony słabiej rozwinięte 11 924 000/ region lepiej rozwinięty 2 079 550</t>
  </si>
  <si>
    <t>Liczba wybudowanych lotnisk/lądowisk dla śmigłowców</t>
  </si>
  <si>
    <t>Liczba przebudowanych lotnisk/lądowisk dla śmigłowców</t>
  </si>
  <si>
    <r>
      <t xml:space="preserve">Realizacja projektu wpisuje się w cele następujacych dokumentów strategicznych:
Krajowe Ramy Strategiczne. Policy Paper dla ochrony zdrowia 2014-2020;
Strategia Sprawne Państwo 2020
Strategia Rozwoju Kraju 2020
Szczegółowy Opis Osi Priorytetowych POIiŚ
SOR wpisuje się też w potrzeby województwa w zakresie ratownictwa medycznego. Projekt jest zgodny z Ogólnokrajową mapą potrzeb zdrowotnych w zakresie ratownictwa medycznego i Wojewódzkimi Planami Działania Systemu Państwowe Ratownictwo Medyczne.   Projekt ma charakter ogólnopolski a jego realizacja pozwoli na wprowadzenie jednolitych zasad obsługi pacjentów znajdujących się w stanie nagłego zagrożenia zdrowotnego, w tym w zakresie segregacji medycznej i rejestracji.                                                                              
Realizacja projektu umożliwi wprowadzenie standaryzowanych narzędzi obsługi, nadzoru i kontroli szpitalnych oddziałów ratunkowych.                                                                                                                                                                                                        Realizacja projektu wpłynie pozytywnie na integrację operacyjną pomiędzy szpitalnymi oddziałami ratunkowymi a zespołami ratownictwa medycznego.                                                                                                                                                                                                                  Strategiczną korzyścią realizacji projektu będzie integracja systemów HIS szpitali z systemem SWD PRM przy wykorzystaniu TOPSOR. </t>
    </r>
    <r>
      <rPr>
        <i/>
        <sz val="10"/>
        <color theme="6" tint="-0.249977111117893"/>
        <rFont val="Calibri"/>
        <family val="2"/>
        <charset val="238"/>
        <scheme val="minor"/>
      </rPr>
      <t xml:space="preserve">
</t>
    </r>
  </si>
  <si>
    <r>
      <t xml:space="preserve">Projekt dotyczy wyposażenia wszystkich szpitalnych oddziałów ratunkowych w kraju w system TOPSOR.   Realizacja planowanego Projektu została podzielona na kilka etapów.  
</t>
    </r>
    <r>
      <rPr>
        <b/>
        <i/>
        <sz val="10"/>
        <rFont val="Calibri"/>
        <family val="2"/>
        <charset val="238"/>
        <scheme val="minor"/>
      </rPr>
      <t xml:space="preserve">Etap przygotowawczy (przed złożeniem wniosku o dofinansowanie):     </t>
    </r>
    <r>
      <rPr>
        <i/>
        <sz val="10"/>
        <rFont val="Calibri"/>
        <family val="2"/>
        <charset val="238"/>
        <scheme val="minor"/>
      </rPr>
      <t xml:space="preserve">                                                                                                                  
1.  opracowanie jednolitych standardów w zakresie obsługi pacjenta w szpitalnym oddziale ratunkowym, w tym standardy segregacji medycznej, zgodnie z aktualną wiedzą medyczną,                                                                                                                                                                                                                                              2. opracowanie funkcjonalności TOPSOR w sposób umożliwiający realizację wszystkich celów Projektu,                                      
3. wprowadzenie zmian legislacyjnych w obszarze organizacji świadczeń z zakresu medycyny ratunkowej,      
</t>
    </r>
    <r>
      <rPr>
        <b/>
        <i/>
        <sz val="10"/>
        <rFont val="Calibri"/>
        <family val="2"/>
        <charset val="238"/>
        <scheme val="minor"/>
      </rPr>
      <t xml:space="preserve">Etap realizacji projektu:    </t>
    </r>
    <r>
      <rPr>
        <i/>
        <sz val="10"/>
        <rFont val="Calibri"/>
        <family val="2"/>
        <charset val="238"/>
        <scheme val="minor"/>
      </rPr>
      <t xml:space="preserve">                           
1. przygotowanie dokumentacji przetargowej i przeprowadzenie postępowania konkursowego w przetargu nieograniczonym, w tym wybór najkorzystniejszej oferty,                                                                                                                                                                                                                                                                                                                                                                  2. realizacja przedmiotu zamówienia w zakresie prac inwestycyjnych w SOR, w tym prace budowlane, montaż urządzeń wchodzących w skład zestawów TOPSOR, instalacja oprogramowania, konfiguracja systemu, uruchomienie i test poprawności działąnia, szkolenia użytkowników i administratorów. Ze względów organizacyjnych, planuje się realizację tego etapu w dwóch częściach. W pierwszym terminie (do 01.07.2019 r. - realizacja w 76 placówkach świadczących największą liczbę usług medycznych osobom znajdującym się w stanie nagłego zagrożenia zdrowotnego; do 31.12.2019 r. - realizacja w pozostałych 156 placówkach),      
</t>
    </r>
    <r>
      <rPr>
        <b/>
        <i/>
        <sz val="10"/>
        <rFont val="Calibri"/>
        <family val="2"/>
        <charset val="238"/>
        <scheme val="minor"/>
      </rPr>
      <t xml:space="preserve">Etap eksploatacji:  </t>
    </r>
    <r>
      <rPr>
        <i/>
        <sz val="10"/>
        <rFont val="Calibri"/>
        <family val="2"/>
        <charset val="238"/>
        <scheme val="minor"/>
      </rPr>
      <t xml:space="preserve">
1. etap szósty - prace administracyjne, weryfikacyjne i kontrolne w tym aktualizacje systemu TOPSOR, ankieta satysfakcji jego użytkowników i administratorów,                                                                                                                                                                                     
2. etap siódmy - zamknięcie Projektu, sporządzenie raportu końcowego, przekazanie administrowania TOPSOR do wskazanej instytucji.   
Zakładane korzyści wynikające z realizacji Projektu:                                                                                                                                                         
1. Wprowadzenie jednolitych zasad obsługi pacjentów SOR w zakresie rejestracji i segregacji medycznej.
2. Objęcie wszystkich pacjentów SOR jednolitym procesem segregacji medycznej.
3. Wprowadzenie standaryzowanych narzędzi obsługi, nadzoru i kontroli SOR. 
4. Zwiększenie kontroli ruchu chorych na SOR.
5. Skrócenie czasu oczekiwania na świadczenia medyczne w SOR. 
6. Integracja operacyjna pomiędzy SOR a ZRM, w tym skrócenie czasu oczekiwania ZRM w SOR.  Opis zakładanych zmian, jakie nastąpią w wyniku realizacji Projektu: 
1. ujednolicenie zasad oraz zakresów pracy personelu szpitalnych oddziałów ratunkowych pozwoli na bieżącą analizę porównawczą poszczególnych obszarów/placówek/pracowników.  Sprawne zarządzanie efektywnością obejmie wdrażanie procesów naprawczych i usprawniających, co pozwoli na dostosowywanie świadczonych usług do światowych norm.  
2. ujednolicenie zasad prowadzenia segregacji medycznej zwiększay bezpieczeństwo pacjentów i poprawi komfort pracy personelu odpowiedzialnego za prawidłową ocenę stanu oraz zaopatrzenie chorych. Wprowadzony zostanie prawny obowiązek prowadzenia segregacji medycznej dla wszystkich podmiotów, co oznacza dostosowanie do najwyższych standardów w obszarze medycyny ratunkowej
3. rozwiązania techniczne systemu pozwalą na organizację kolejek oczekujących w SOR wg stopnia pilności udzielenia świadczeń medycznych. Dotyczyć to będzie również osób przetransportowanych przez ZRM. Wykorzystanie funkcjonalności systemu umożliwi bieżące informowanie pacjentów o przewidywanym czasie oczekiwania na kontakt z personelem medycznym. Takie rozwiązanie skutkować będzie zwiększeniem komfortu osób znajdujących się w stanie potencjalnie zagrażającym zdrowiu i życiu. Znacznie ograniczone zostanie również nieefektywne wykorzystanie czasu pracy osób zatrudnionych w rejestracji i punktach informacji, który do tej pory przeznaczany jest
na uzyskiwanie oraz udostępnianie danych dotyczących czasu oczekiwania. Być może zastosowane rozwiązania pozwolą na skrócenie okresu pobytu pacjenta w poczekalni SOR.
Poprawa organizacji i funkcjonowania SOR w zakresie rejestracji i segregacji medycznej pośrednio oddziałuje na poziom precyzji diagnostyki oraz poprawę jakości i trafności wdrażanych metod leczenia. W ramach projektu przewidziany jest również zakup kardiomonitorów do pomiaru krytycznych parametrów życiowych z możliwością transmisji uzyskanych podczas pomiaru danych do systemów informatycznych. Uzupełnienie procesu segregacji medycznej o wielofunkcyjne kompleksowe narzędzie do pomiaru parametrów życiowych istotnie skróci czas wykonywanych czynności i pozwoli na precyzyjne określenie stanu pacjenta co  wpłynie na zwiększenie skuteczności w zakresie udzielania pomocy poszkodowanym. </t>
    </r>
  </si>
  <si>
    <r>
      <t xml:space="preserve">1. Projekty dotyczące oddziałów o charakterze położniczym mogą być realizowane wyłącznie . przez podmioty:
a) które zgodnie z prognozą zapotrzebowania na placówki położnicze przedstawioną w mapie potrzeb w zakresie ciąży, porodu i połogu oraz opieki nad noworodkiem wykazują potencjał na przeprowadzenie minimum 400 porodów w 2020 r. lub
b) których funkcjonowanie jest niezbędne dla zapewnienia szybkiego dostępu do świadczeń położniczych, tj. które jako jedyne zapewniają świadczenia w promieniu 40 km lub
c) które w wyniku realizacji projektu będą przeprowadzać 400 porodów i jednocześnie zmiana udziału porodów powikłanych wśród wszystkich porodów będzie nie większa niż zmiana ogólnopolska.
Istnieje możliwość poprawy/uzupełnienia projektu w zakresie niniejszego kryterium na etapie oceny spełnienia kryteriów wyboru (zgodnie z art. 45 ust. 3 ustawy wdrożeniowej).
2. Projekty dotyczące oddziałów pediatrycznych </t>
    </r>
    <r>
      <rPr>
        <sz val="8"/>
        <color theme="1"/>
        <rFont val="Calibri"/>
        <family val="2"/>
        <charset val="238"/>
        <scheme val="minor"/>
      </rPr>
      <t>28</t>
    </r>
    <r>
      <rPr>
        <sz val="9"/>
        <color theme="1"/>
        <rFont val="Calibri"/>
        <family val="2"/>
        <charset val="238"/>
        <scheme val="minor"/>
      </rPr>
      <t xml:space="preserve"> </t>
    </r>
    <r>
      <rPr>
        <sz val="10"/>
        <color theme="1"/>
        <rFont val="Calibri"/>
        <family val="2"/>
        <charset val="238"/>
        <scheme val="minor"/>
      </rPr>
      <t>mogą być realizowane wyłącznie przez podmioty, które sprawozdały co najmniej 700</t>
    </r>
    <r>
      <rPr>
        <sz val="8"/>
        <color theme="1"/>
        <rFont val="Calibri"/>
        <family val="2"/>
        <charset val="238"/>
        <scheme val="minor"/>
      </rPr>
      <t xml:space="preserve"> 29</t>
    </r>
    <r>
      <rPr>
        <sz val="10"/>
        <color theme="1"/>
        <rFont val="Calibri"/>
        <family val="2"/>
        <charset val="238"/>
        <scheme val="minor"/>
      </rPr>
      <t xml:space="preserve"> hospitalizacji na oddziale pediatrycznym </t>
    </r>
    <r>
      <rPr>
        <sz val="8"/>
        <color theme="1"/>
        <rFont val="Calibri"/>
        <family val="2"/>
        <charset val="238"/>
        <scheme val="minor"/>
      </rPr>
      <t>30.</t>
    </r>
    <r>
      <rPr>
        <sz val="10"/>
        <color theme="1"/>
        <rFont val="Calibri"/>
        <family val="2"/>
        <charset val="238"/>
        <scheme val="minor"/>
      </rPr>
      <t xml:space="preserve">
Istnieje możliwość poprawy/uzupełnienia projektu w zakresie niniejszego kryterium na etapie oceny spełnienia kryteriów wyboru (zgodnie z art. 45 ust. 3 ustawy wdrożeniowej).
</t>
    </r>
    <r>
      <rPr>
        <sz val="7"/>
        <color theme="1"/>
        <rFont val="Calibri"/>
        <family val="2"/>
        <charset val="238"/>
        <scheme val="minor"/>
      </rPr>
      <t>28  VIII część kodu resortowego: 4401
29  Wg danych za rok poprzedzający rok złożenia wniosku o dofinansowanie.
30 VIII część kodu resortowego: 4401</t>
    </r>
    <r>
      <rPr>
        <sz val="10"/>
        <color theme="1"/>
        <rFont val="Calibri"/>
        <family val="2"/>
        <charset val="238"/>
        <scheme val="minor"/>
      </rPr>
      <t xml:space="preserve">
</t>
    </r>
  </si>
  <si>
    <t>2020.III</t>
  </si>
  <si>
    <t xml:space="preserve">Lokalizacja oraz gotowość funkcjonowania lądowiska/lotniska (kryterium dotyczy projektów zawierających w zakresie rzeczowym lądowisko lub lotnisko)                              </t>
  </si>
  <si>
    <t>formalne - istniejące SOR
(kryterium nr 11) kryterium dostępu</t>
  </si>
  <si>
    <t>merytoryczne I stopnia dla działania 9.2
(kryterium nr 25) - kryterium premiujące - 1 pkt</t>
  </si>
  <si>
    <t>merytoryczne I stopnia dla działania 9.2
(kryterium nr 26) - kryterium premiujące - 2 pkt</t>
  </si>
  <si>
    <t>Hospitalizacja</t>
  </si>
  <si>
    <t>merytoryczne I stopnia dla działania 9.2
(kryterium nr 24) - kryterium premiujące - 2 pkt</t>
  </si>
  <si>
    <t xml:space="preserve">Odsetek hospitalizacji w podmiocie w stosunku do wartości tego wskaźnika dla danego województwa.
Istnieje możliwość poprawy/uzupełnienia projektu w zakresie niniejszego kryterium na etapie oceny spełnienia kryteriów wyboru (zgodnie z art. 45 ust 3 ustawy wdrożeniowej).
 </t>
  </si>
  <si>
    <r>
      <t>Małgorzata Iwanicka - Michałowicz, Zastępca Dyrektora  Departament Funduszy Europejskich i e-Zdrowia 
tel. 22 53 0</t>
    </r>
    <r>
      <rPr>
        <sz val="10"/>
        <rFont val="Calibri"/>
        <family val="2"/>
        <charset val="238"/>
        <scheme val="minor"/>
      </rPr>
      <t>0 360,</t>
    </r>
    <r>
      <rPr>
        <sz val="10"/>
        <color theme="1"/>
        <rFont val="Calibri"/>
        <family val="2"/>
        <charset val="238"/>
        <scheme val="minor"/>
      </rPr>
      <t xml:space="preserve"> e-mail: m.iwanicka@mz.gov.pl
</t>
    </r>
  </si>
  <si>
    <t>Lotnicze  Pogotowie Ratunkowe jest samodzielnym publicznym zakładem opieki zdrowotnej. 
                  Głównym źródłem przychodów Lotniczego Pogotowia Ratunkowego są dotacje z Ministerstwa Zdrowia przekazywane na podstawie zawieranych umów o przekazanie środków publicznych na finansowanie działalności lotniczych zespołów ratownictwa medycznego i lotniczych zespołów transportu sanitarnego.                                                                                                                                                                           
Zasady udzielania dotacji określone są w ustawie z dnia 8 września 2006 r. o Państwowym Ratownictwie Medycznym.     
Stabilność finansową Beneficjenta mogą potwierdzić wskaźniki płynności finansowej, które utrzymują się na wysokim poziomie. Wartość wskaźników z roku na rok rośnie.
Beneficjent oraz jednostki organizacyjne odpowiedzialne za zarządzanie projektem posiadają zdolność organizacyjną oraz odpowiednie doświadczenie do utrzymania i zarządzania projektem przez okres co najmniej 10 lat od chwili zrealizowania projektu.  Trwałość projektu potwierdza stabilność instytucjonalna Wnioskodawcy. 
Beneficjent będzie w stanie zapewnić płynność finansową projektu w czasie jego realizacji oraz w trakcie późniejszej eksploatacji wytworzonego majątku.
Szpitalne oddziały ratunkowe będą ponosiły wszelkie koszty eksploatacji majątku powstałego w ramach opisywanego projektu. Majątek powstały w czasie realizacji projektu będzie eksploatowany przede wszystkim do świadczenia usług związanych z opieką zdrowotną w szpitalnych oddziałach ratunkowych.
Główne korzyści ekonomiczne mierzalne z realizacji inwestycji to:
• wzrost dobrobytu dla pacjentów i ich rodzin, mierzalny w kategoriach liczby unikniętych śmierci, wydłużenia oczekiwanego okresu życia pacjenta, jak i poprawy jakości życia pacjenta i jego rodziny dzięki uniknięciu choroby lub zastosowaniu skutecznego i szybszego leczenia oraz uniknięciu straty w produkcji, dzięki mniejszej liczbie dni roboczych utraconych przez pacjenta i jego rodzinę;
Główne korzyści niemierzalne :
•  poprawę jakości i dostępności usług świadczonych przez szpitalne oddziały ratunkowe, co przyczyni się do zwiększenia dostępności świadczeń zdrowotnych dla pacjentów,
•  zwiększenie dyspozycyjności zespołów ratowniczych oraz zasięgu oddziaływania,
•  dostosowanie infrastruktury szpitalnych oddziałów ratunkowych do potrzeb i obowiązujących przepisów prawa, w tym w zakresie segregacji medycznej,
• poprawę warunków pracy personelu poprzez standaryzację pracy szpitalnych oddziałów warunkowych i poprawę jakości ich wyposażenia - nastąpi ograniczenie terytorialnych dysproporcji.
Realizacja przedmiotowego Projektu jest uzasadniona z punktu widzenia efektywności kosztowej. Zaprezentowany wariant charakteryzuje się najkorzystniejszą efektywnością kosztową przypadającą na jednego pacjenta i jednocześnie posiada większą funkcjonalność, która przełoży się na wyższą jakość świadczonych usług. Wnioskodawca będzie w stanie zapewnić płynność finansową projektu w czasie jego realizacji oraz w trakcie późniejszej eksploatacji wytworzonego majątku.</t>
  </si>
  <si>
    <t>Celem projektu jest usprawnienie organizacji pracy Szpitalnych Oddziałów Ratunkowych, co przełoży się na poprawę bezpieczeństwa zdrowotnego społeczeństwa w przypadku stanu zagrożenia życia i zdrowia.                                                                                                        
 Cele szczegółowe:                                                                                                                                                                                                                  
1. Poprawa bezpieczeństwa pacjentów SOR poprzez objęcie wszystkich pacjentów jednolitym procesem segregacji medycznej,                        
2. Poprawa bezpieczeństwa pacjentów SOR poprzez wprowadzenie narzędzi umożliwiających bieżący nadzór nad ruchem chorych w SOR z uwzględnieniem wyników segregacji medycznej,                                                                                                                                                             
3. Zwiększenie poziomu satysfakcji pacjentów SOR oraz osób im towarzyszącym poprzez ciągłe przekazywanie aktualnych informacji o przybliżonym czasie oczekiwania na kontakt z personelem medycznym,                                                                                                                    
 4 Poprawa warunków pracy personelu SOR oraz zespołów ratownictwa medycznego (ZRM) poprzez ujednolicenie i usprawnienie przyjmowania/przekazywania pacjentów,                                                                                                                                                                       
5. Poprawa jakości pracy personelu SOR pełniącego kierownicze funkcje poprzez wprowadzenie narzędzi umożliwiających prowadzenie nadzoru nad efektywnością zawodową poszczególnych pracowników,                                                                                                                      
 6. Usprawninie pełnienia funkcji zarządczych, kontrolnych i komunikacyjnych przez Ministerstwo Zdrowia, Urzędy Wojewódzkie, Narodowy Fundusz Zdrowia i inne upoważnione instytucje poprzez zwiększenie wachlarza dostępnych narzędzi.</t>
  </si>
  <si>
    <t xml:space="preserve"> </t>
  </si>
  <si>
    <t xml:space="preserve"> -  finansowanie z dwóch kopert - rozpisane w odrebnych tabelach ponizej</t>
  </si>
  <si>
    <t xml:space="preserve"> finansowanie z dwóch kopert - rozpisane w odrebnych tabelach ponizej</t>
  </si>
  <si>
    <t>finansowanie z dwóch kopert - rozpisane w odrebnych tabelach ponizej</t>
  </si>
  <si>
    <t xml:space="preserve">Projekt "Kompleksowa opieka perinatalna nad kobietą ciężarną, płodem i noworodkiem w Instytucie "CZMP" w Łodzi ma strategiczne znaczenie dla społeczno-gospodarczego rozwoju kraju i regionu. Jest zgodny z celami Programu Operacyjnego Infrastruktura i Środowisko w zakresie poprawy warunków leczenia i stanu zdrowia oraz podniesienia jakości życia społeczeństwa poprzez wykorzystanie wsparcia gospodarki efektywnie korzystającej z zasobów i przyjaznej środowisku oraz sprzyjającej spójności terytorialnej i społecznej. 
Klinika Położnictwa, Perinatologii i Ginekologii wraz z Pododdziałem Noworodków I, tak jak i Instytut, w ramach którego funkcjonuje, została utworzona na podstawie założeń projektowych, które powstały na przestrzeni kilku lat w latach 70-tych XX wieku. Na ówczesne czasy obiekt ten był nowoczesny i spełniał wszelkie warunki jakie stawiane były przed nowoczesnym obiektem służby zdrowia. Upływający czas wpływający na zużycie obiektu, postęp wiedzy oraz oczekiwania społeczne na przestrzeni ostatnich dziesięcioleci doprowadziły do zdezaktualizowania się powyższych założeń i sprawiły, że Instytut, a w tym klinika Położnictwa, Perinatologii i Ginekologii wraz z Pododdziałem Noworodków stała się nieodpowiednia pod względem wyposażenia, infrastruktury i architektury, i w tym zakresie nie spełnia wymagań sanitarno-epidemiologicznych, lokalowych i architektonicznych. Złe warunki lokalowe nie sprzyjają pozyskiwaniu nowych pacjentek, które wybierają inne jednostki służby zdrowia, nierzadko dysponujące gorszymi możliwościami diagnostyczno-terapeutycznymi, ale lepszą infrastrukturą. Powstanie prywatnych środków specjalizujących się w porodach fizjologicznych i oferujących wysoki standard lokalowy bardzo istotnie wpływa konkurencyjność Kliniki w tym obszarze. A z kolei odpływ rodzących fizjologicznie pozbawia Instytut każdego roku znacznych środków finansowych. Szpitale Instytutu hospitalizują rocznie około 1/3 pacjentów spoza regionu. Sama Klinika rocznie hospitalizuje około 4 500 ciężarnych, noworodków oraz chorych ginekologiczni. To pokazuje strategiczność i kluczowość znaczenia tego projektu dla rozwoju społeczno-gospodarczego nie tylko regionu łódzkiego, w którym ICZMP musi konkurować z podmiotami prywatnymi. Ponadto Klinika na przestrzeni ostatnich lat pozwoliła na wykształcenie wysokospecjalistycznej kadry naukowo-badawczej i stała się wiodącym w kraju ośrodkiem naukowo-badawczym. Jest także cenionym poza granicami kraju partnerem wioloośrodkowych badań mających rozstrzygające znaczenie w wielu kluczowych kwestiach dotyczących rozpoznawania, leczenia i profilaktyki, a także wytyczania kierunków w wielu schorzeniach z zakresu perinatologii, położnictwa oraz ginekologii. Osiągnięcia naukowe sprawiły, że Klinika stała się ośrodkiem referencyjnym dla regionu a także kraju w zakresie wielu chorób położniczych oraz ginekologicznych. Klinika jest przystosowana do diagnostyki i leczenia najcięższej patologii ciężarnych co bezpośrednio pozytywnie przekłada się na demografię regionu i kraju. Prowadzenie ciąży powikłanej ciężką patologią wymaga stworzenia wyjątkowych warunków, umożliwiających odseparowanie ciężarnej a także noworodka w warunkach szczególnego reżimu epidemiologiczno-sanitarnego z zastosowaniem nowoczesnej aparatury diagnostycznej i monitorującej. Grupowanie najcięższej patologii położniczej w Klinice Położnictwa, Perinatologii i Ginekologii w Instytucie "CZMP" jest ze wszech miar uzasadnione faktem, że w skład Instytutu wchodzi wysoko specjalistyczny Szpital Pediatryczny zdolny przejąć patologię noworodkową w każdym zakresie co powoduje, że jest zachowana ciągłość diagnostyczno-lecznicza na bazie jednej jednostki. Taki układ jest ewenementem w skali całego kraju, a doświadczenia znaczących, modelowych ośrodków leczniczych na świecie świadczą, że takie rozwiązanie jest najlepsze zarówno z punktu widzenia leczniczo-diagnostycznego jak i ekonomicznego. To po raz kolejny potwierdza strategiczne znaczenie całego projektu dla rozwoju społeczno-gospodarczego. Zadania jakim musi sprostać Klinika Położnictwa, Perinatologii i Ginekologii sprawiają, że jej baza lokalowa powinna reprezentować oczekiwany standard.                               
W obecnej trudnej sytuacji demograficznej Polski, zadaniem Instytutu "CZMP" jest realizowanie takich projektów, które w efekcie doprowadzą do skrócenia czasu oczekiwania chorego na wizytę, konsultację oraz postawienie szybszej diagnozy, hospitalizacji i rekonwalescencji. Przedmiotowy  projekt pozwoli na skrócenie przebywaniu pacjentów w szpitalu oraz zwiększenie ilości wykonywanych badań. Dodatkowo zakupiony sprzęt medyczny będzie sprzyjał realizacji polityki energooszczędności. 
</t>
  </si>
  <si>
    <t>Planowany lub realny (jeśli już ogłoszono) termin ogłoszenia konkursu/ złożenia wniosku o dofinansowanie dla projektu pozakonkursowego</t>
  </si>
  <si>
    <t>Numer Uchwały Komitetu Sterującego 
przyjmującej Plan działania z danym konkursem/projektem pozakonkursowym</t>
  </si>
  <si>
    <t>Czy założenia konkursu/projektu pozakonkursowego były zmieniane po przyjęciu przez KS?
Jeśli TAK należy podać datę/daty przekazania formularza zmian do Sekretariatu KS.</t>
  </si>
  <si>
    <t>Numer naboru konkursowego/ projektu pozakonkursowego w SL 2014 (w przypadku, gdy już nadano numer).</t>
  </si>
  <si>
    <t>PI 9a</t>
  </si>
  <si>
    <t>POIiŚ.9.P.249</t>
  </si>
  <si>
    <t>Narzędzie 12</t>
  </si>
  <si>
    <t>Doposażenie pracowni Oddziału Kardiologicznego SP ZOZ MSWiA w Rzeszowie mające na celu poprawę jakości udzielania świadczeń opieki zdrowotnej na rzecz osób dorosłych w zakresie chorób układu krążenia</t>
  </si>
  <si>
    <t>58/2018/O</t>
  </si>
  <si>
    <t>NIE</t>
  </si>
  <si>
    <t>POIiŚ.9.P.250</t>
  </si>
  <si>
    <t>Nie nadano</t>
  </si>
  <si>
    <t>POIiŚ.9.P.104</t>
  </si>
  <si>
    <t>Narzędzie 11</t>
  </si>
  <si>
    <t>Wsparcie baz Lotniczego Pogotowia Ratunkowego (roboty budowlane, doposażenie) - etap 2</t>
  </si>
  <si>
    <t>66/2017/XV</t>
  </si>
  <si>
    <t xml:space="preserve">
Stworzenie w Szpitalu Klinicznym im. H. Święcickiego w Poznaniu zintegrowanego Ośrodka diagnostyki, leczenia i profilaktyki zaburzeń układu krążenia i patologii naczyń mózgowych</t>
  </si>
  <si>
    <t>WYKAZ DZIAŁAŃ  WCZEŚNIEJ UZGODNIONYCH W PLANIE DZIAŁAŃ NA 2019 r</t>
  </si>
  <si>
    <t>POIS.09.01.00-00-0364/18</t>
  </si>
  <si>
    <t>2018.III</t>
  </si>
  <si>
    <r>
      <t xml:space="preserve">Edyta Gałązka, Departament Funduszy Europejskich i e-Zdrowia, Starszy specjalista, 
tel. 22 53 </t>
    </r>
    <r>
      <rPr>
        <sz val="10"/>
        <rFont val="Calibri"/>
        <family val="2"/>
        <charset val="238"/>
        <scheme val="minor"/>
      </rPr>
      <t>00 332,</t>
    </r>
    <r>
      <rPr>
        <sz val="10"/>
        <color theme="1"/>
        <rFont val="Calibri"/>
        <family val="2"/>
        <charset val="238"/>
        <scheme val="minor"/>
      </rPr>
      <t xml:space="preserve"> e-mail: e.galazka@mz.gov.pl
Agnieszka Tuderek - Kuleta,  Departament Funduszy Europejskich i e-Zdrowia, Naczelnik, 
tel. 22 53 00 396, e-mail: a.tuderek@mz.gov.pl</t>
    </r>
  </si>
  <si>
    <t>Michał Rynkiewicz, Departament Funduszy Europejskich i e-Zdrowia, główny specjalista, 
tel. 22 53 00 175, e-mail:m.rynkiewicz@mz.gov.pl
Agnieszka Tuderek-Kuleta,  Departament Funduszy Europejskich i e-Zdrowia, naczelnik, 
tel. 22 53 00 396, e-mail: a.tuderek@mz.gov.pl</t>
  </si>
  <si>
    <t>Zaplanowane w ramach projektu działania, w tym w szczególności w zakresie zakupu wyrobów medycznych, są uzasadnione z punktu widzenia rzeczywistego zapotrzebowania na dany produkt (wytworzona infrastruktura, w tym ilość, parametry wyrobu medycznego muszą być adekwatne do zakresu udzielanych przez podmiot świadczeń opieki zdrowotnej lub, w przypadku poszerzania oferty medycznej, odpowiadać na zidentyfikowane deficyty podaży świadczeń).
Konkursy/ projekty pozakonkursowe nie mogą wspierać ze środków UE zakupu wyrobów medycznych, analizowanych w mapach potrzeb zdrowotnych, jeżeli wskaźnik liczby danego wyrobu medycznego na 100 tys. mieszkańców w danym województwie jest wyższy niż średnia dla Polski, z wyjątkiem sytuacji, gdy taki wydatek zostanie uzasadniony stopniem zużycia danego wyrobu medycznego lub zostanie wykazane, że posiadany wyrób medyczny jest w pełni wykorzystywany (100%). *
*zmiana kryteriów w związaku z rekomendacjami KS jest w trakcie procedowania</t>
  </si>
  <si>
    <r>
      <t xml:space="preserve">Kryteria premiują projekty, które zakładają działania przyczyniające się do poprawy jakości i dostępu do świadczeń opieki zdrowotnej. W wyniku realizacji projektu zakłada się:
• skrócenie czasu oczekiwania na świadczenia zdrowotne, lub 
• zmniejszenie liczby osób oczekujących na świadczenie zdrowotne dłużej niż średni czas oczekiwania na dane świadczenie w roku / kwartale / miesiącu poprzedzającym uruchomienie konkursu / projektu, lub 
• poprawę wskaźnika „przelotowości”, tj. liczby osób leczonych w ciągu roku na 1 łóżko szpitalne.
Kryteria premiują projekty dotyczące oddziałów, dla których u danego świadczeniodawcy wskaźnik obłożenia standardowego łóżek w oddziałach pediatrycznych jest wyższy niż 70%, natomiast w pozostałych oddziałach jest wyższy niż 85%.* 
</t>
    </r>
    <r>
      <rPr>
        <sz val="8"/>
        <rFont val="Calibri"/>
        <family val="2"/>
        <charset val="238"/>
        <scheme val="minor"/>
      </rPr>
      <t xml:space="preserve"> *zmiana kryteriów w związaku z rekomendacjami KS jest w trakcie procedowania</t>
    </r>
  </si>
  <si>
    <t>Premiowane będą projekty realizowane przez podmioty, w których odsetek hospitalizacji poniżej 4 dni jest wyższy niż wartość tego wskaźnika dla województwa, którym towarzyszy jednocześnie wysoki odsetek bardziej obciążonych pacjentów, tzn. suma udziału pacjentów ze współczynnikiem wielochorobowości „wysokim” i „bardzo wysokim” u danego świadczeniodawcy jest wyższa niż suma tych współczynników dla danego województwa. *
*zmiana kryteriów w związaku z rekomendacjami KS jest w trakcie procedowania</t>
  </si>
  <si>
    <r>
      <t xml:space="preserve">Kompleksowość projektu                                                                                                                                                                                             
  </t>
    </r>
    <r>
      <rPr>
        <b/>
        <u/>
        <sz val="9"/>
        <color theme="1"/>
        <rFont val="Calibri"/>
        <family val="2"/>
        <charset val="238"/>
        <scheme val="minor"/>
      </rPr>
      <t xml:space="preserve">Kryterium  dotyczy  projektu w zakresie  Trybów Obsługi Pacjenta w Szpitalnym Oddziale Ratunkowym (TOPSOR)  
</t>
    </r>
    <r>
      <rPr>
        <sz val="7"/>
        <color theme="1"/>
        <rFont val="Calibri"/>
        <family val="2"/>
        <charset val="238"/>
        <scheme val="minor"/>
      </rPr>
      <t>*zmiana kryteriów w związaku z rekomendacjami KS jest w trakcie procedowania</t>
    </r>
  </si>
</sst>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 #,##0.00\ &quot;zł&quot;_-;\-* #,##0.00\ &quot;zł&quot;_-;_-* &quot;-&quot;??\ &quot;zł&quot;_-;_-@_-"/>
    <numFmt numFmtId="43" formatCode="_-* #,##0.00\ _z_ł_-;\-* #,##0.00\ _z_ł_-;_-* &quot;-&quot;??\ _z_ł_-;_-@_-"/>
    <numFmt numFmtId="164" formatCode="#,##0.00_ ;\-#,##0.00\ "/>
    <numFmt numFmtId="165" formatCode="yyyy\-mm\-dd"/>
    <numFmt numFmtId="166" formatCode="_-* #,##0.00,_z_ł_-;\-* #,##0.00,_z_ł_-;_-* \-??\ _z_ł_-;_-@_-"/>
    <numFmt numFmtId="167" formatCode="_-* #,##0.0000\ _z_ł_-;\-* #,##0.0000\ _z_ł_-;_-* &quot;-&quot;??\ _z_ł_-;_-@_-"/>
    <numFmt numFmtId="168" formatCode="#,##0.00\ _z_ł"/>
    <numFmt numFmtId="169" formatCode="#,##0.00\ &quot;zł&quot;"/>
    <numFmt numFmtId="170" formatCode="_-* #,##0\ _z_ł_-;\-* #,##0\ _z_ł_-;_-* &quot;-&quot;??\ _z_ł_-;_-@_-"/>
  </numFmts>
  <fonts count="45" x14ac:knownFonts="1">
    <font>
      <sz val="11"/>
      <color theme="1"/>
      <name val="Calibri"/>
      <family val="2"/>
      <charset val="238"/>
      <scheme val="minor"/>
    </font>
    <font>
      <sz val="11"/>
      <color theme="1"/>
      <name val="Calibri"/>
      <family val="2"/>
      <charset val="238"/>
      <scheme val="minor"/>
    </font>
    <font>
      <sz val="10"/>
      <color theme="1"/>
      <name val="Calibri"/>
      <family val="2"/>
      <charset val="238"/>
      <scheme val="minor"/>
    </font>
    <font>
      <i/>
      <sz val="10"/>
      <color theme="1"/>
      <name val="Calibri"/>
      <family val="2"/>
      <charset val="238"/>
      <scheme val="minor"/>
    </font>
    <font>
      <b/>
      <sz val="10"/>
      <color theme="1"/>
      <name val="Calibri"/>
      <family val="2"/>
      <charset val="238"/>
      <scheme val="minor"/>
    </font>
    <font>
      <sz val="10"/>
      <name val="Calibri"/>
      <family val="2"/>
      <charset val="238"/>
      <scheme val="minor"/>
    </font>
    <font>
      <b/>
      <sz val="11"/>
      <color theme="0"/>
      <name val="Calibri"/>
      <family val="2"/>
      <charset val="238"/>
      <scheme val="minor"/>
    </font>
    <font>
      <sz val="11"/>
      <color theme="1"/>
      <name val="Calibri"/>
      <family val="2"/>
      <scheme val="minor"/>
    </font>
    <font>
      <sz val="11"/>
      <color rgb="FF000000"/>
      <name val="Calibri"/>
      <family val="2"/>
      <charset val="1"/>
    </font>
    <font>
      <sz val="11"/>
      <color indexed="8"/>
      <name val="Calibri"/>
      <family val="2"/>
      <charset val="238"/>
    </font>
    <font>
      <sz val="11"/>
      <color indexed="8"/>
      <name val="Calibri"/>
      <family val="2"/>
    </font>
    <font>
      <b/>
      <sz val="11"/>
      <color theme="1"/>
      <name val="Calibri"/>
      <family val="2"/>
      <charset val="238"/>
      <scheme val="minor"/>
    </font>
    <font>
      <sz val="8"/>
      <color theme="1"/>
      <name val="Calibri"/>
      <family val="2"/>
      <charset val="238"/>
    </font>
    <font>
      <b/>
      <i/>
      <sz val="10"/>
      <color theme="1"/>
      <name val="Calibri"/>
      <family val="2"/>
      <charset val="238"/>
      <scheme val="minor"/>
    </font>
    <font>
      <sz val="7"/>
      <color theme="1"/>
      <name val="Calibri"/>
      <family val="2"/>
      <charset val="238"/>
      <scheme val="minor"/>
    </font>
    <font>
      <i/>
      <sz val="7"/>
      <color theme="1"/>
      <name val="Calibri"/>
      <family val="2"/>
      <charset val="238"/>
      <scheme val="minor"/>
    </font>
    <font>
      <i/>
      <sz val="7"/>
      <name val="Calibri"/>
      <family val="2"/>
      <charset val="238"/>
      <scheme val="minor"/>
    </font>
    <font>
      <sz val="8"/>
      <color theme="1"/>
      <name val="Calibri"/>
      <family val="2"/>
      <charset val="238"/>
      <scheme val="minor"/>
    </font>
    <font>
      <sz val="10"/>
      <name val="Arial"/>
      <family val="2"/>
      <charset val="238"/>
    </font>
    <font>
      <sz val="11"/>
      <color indexed="8"/>
      <name val="Calibri"/>
      <family val="2"/>
      <charset val="1"/>
    </font>
    <font>
      <sz val="6"/>
      <color theme="1"/>
      <name val="Calibri"/>
      <family val="2"/>
      <charset val="238"/>
      <scheme val="minor"/>
    </font>
    <font>
      <i/>
      <sz val="10"/>
      <name val="Calibri"/>
      <family val="2"/>
      <charset val="238"/>
      <scheme val="minor"/>
    </font>
    <font>
      <sz val="11"/>
      <color rgb="FF000000"/>
      <name val="Calibri"/>
      <family val="2"/>
      <charset val="238"/>
    </font>
    <font>
      <sz val="9"/>
      <color theme="1"/>
      <name val="Calibri"/>
      <family val="2"/>
      <charset val="238"/>
      <scheme val="minor"/>
    </font>
    <font>
      <i/>
      <sz val="9"/>
      <color theme="1"/>
      <name val="Calibri"/>
      <family val="2"/>
      <charset val="238"/>
      <scheme val="minor"/>
    </font>
    <font>
      <sz val="11"/>
      <color indexed="9"/>
      <name val="Calibri"/>
      <family val="2"/>
      <charset val="238"/>
    </font>
    <font>
      <sz val="10"/>
      <name val="Calibri"/>
      <family val="2"/>
      <charset val="238"/>
    </font>
    <font>
      <sz val="8"/>
      <name val="Calibri"/>
      <family val="2"/>
      <charset val="238"/>
    </font>
    <font>
      <sz val="9"/>
      <name val="Arial"/>
      <family val="2"/>
      <charset val="238"/>
    </font>
    <font>
      <b/>
      <sz val="11"/>
      <name val="Calibri"/>
      <family val="2"/>
      <charset val="238"/>
      <scheme val="minor"/>
    </font>
    <font>
      <b/>
      <sz val="10"/>
      <name val="Calibri"/>
      <family val="2"/>
      <charset val="238"/>
      <scheme val="minor"/>
    </font>
    <font>
      <sz val="11"/>
      <name val="Calibri"/>
      <family val="2"/>
      <charset val="238"/>
      <scheme val="minor"/>
    </font>
    <font>
      <sz val="10"/>
      <color rgb="FFFF0000"/>
      <name val="Calibri"/>
      <family val="2"/>
      <charset val="238"/>
      <scheme val="minor"/>
    </font>
    <font>
      <sz val="8"/>
      <name val="Calibri"/>
      <family val="2"/>
      <charset val="238"/>
      <scheme val="minor"/>
    </font>
    <font>
      <sz val="11"/>
      <name val="Calibri"/>
      <family val="2"/>
      <scheme val="minor"/>
    </font>
    <font>
      <sz val="11"/>
      <color theme="0"/>
      <name val="Calibri"/>
      <family val="2"/>
      <scheme val="minor"/>
    </font>
    <font>
      <sz val="8"/>
      <color theme="1"/>
      <name val="Calibri"/>
    </font>
    <font>
      <u/>
      <sz val="10"/>
      <name val="Calibri"/>
      <family val="2"/>
      <charset val="238"/>
      <scheme val="minor"/>
    </font>
    <font>
      <i/>
      <sz val="10"/>
      <color theme="5"/>
      <name val="Calibri"/>
      <family val="2"/>
      <charset val="238"/>
      <scheme val="minor"/>
    </font>
    <font>
      <b/>
      <u/>
      <sz val="8"/>
      <color theme="1"/>
      <name val="Calibri"/>
      <family val="2"/>
      <charset val="238"/>
      <scheme val="minor"/>
    </font>
    <font>
      <b/>
      <u/>
      <sz val="9"/>
      <color theme="1"/>
      <name val="Calibri"/>
      <family val="2"/>
      <charset val="238"/>
      <scheme val="minor"/>
    </font>
    <font>
      <sz val="11"/>
      <color theme="0"/>
      <name val="Calibri"/>
      <family val="2"/>
      <charset val="238"/>
      <scheme val="minor"/>
    </font>
    <font>
      <sz val="10"/>
      <color theme="0"/>
      <name val="Calibri"/>
      <family val="2"/>
      <charset val="238"/>
      <scheme val="minor"/>
    </font>
    <font>
      <i/>
      <sz val="10"/>
      <color theme="6" tint="-0.249977111117893"/>
      <name val="Calibri"/>
      <family val="2"/>
      <charset val="238"/>
      <scheme val="minor"/>
    </font>
    <font>
      <b/>
      <i/>
      <sz val="10"/>
      <name val="Calibri"/>
      <family val="2"/>
      <charset val="238"/>
      <scheme val="minor"/>
    </font>
  </fonts>
  <fills count="33">
    <fill>
      <patternFill patternType="none"/>
    </fill>
    <fill>
      <patternFill patternType="gray125"/>
    </fill>
    <fill>
      <patternFill patternType="solid">
        <fgColor theme="0"/>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3" tint="-0.249977111117893"/>
        <bgColor indexed="64"/>
      </patternFill>
    </fill>
    <fill>
      <patternFill patternType="solid">
        <fgColor rgb="FFFFFF00"/>
        <bgColor indexed="64"/>
      </patternFill>
    </fill>
    <fill>
      <patternFill patternType="solid">
        <fgColor rgb="FFFFFFCC"/>
        <bgColor indexed="64"/>
      </patternFill>
    </fill>
    <fill>
      <patternFill patternType="solid">
        <fgColor theme="7" tint="-0.249977111117893"/>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indexed="42"/>
      </patternFill>
    </fill>
    <fill>
      <patternFill patternType="solid">
        <fgColor indexed="45"/>
      </patternFill>
    </fill>
    <fill>
      <patternFill patternType="solid">
        <fgColor indexed="45"/>
        <bgColor indexed="29"/>
      </patternFill>
    </fill>
    <fill>
      <patternFill patternType="solid">
        <fgColor indexed="41"/>
        <bgColor indexed="27"/>
      </patternFill>
    </fill>
    <fill>
      <patternFill patternType="solid">
        <fgColor rgb="FFF2DCDB"/>
        <bgColor rgb="FFE6E0EC"/>
      </patternFill>
    </fill>
    <fill>
      <patternFill patternType="solid">
        <fgColor theme="2" tint="-0.499984740745262"/>
        <bgColor indexed="64"/>
      </patternFill>
    </fill>
    <fill>
      <patternFill patternType="solid">
        <fgColor theme="2" tint="-9.9978637043366805E-2"/>
        <bgColor indexed="64"/>
      </patternFill>
    </fill>
    <fill>
      <patternFill patternType="solid">
        <fgColor rgb="FFF2DCDB"/>
        <bgColor rgb="FFF2DCDB"/>
      </patternFill>
    </fill>
    <fill>
      <patternFill patternType="solid">
        <fgColor theme="6" tint="0.79998168889431442"/>
        <bgColor indexed="65"/>
      </patternFill>
    </fill>
    <fill>
      <patternFill patternType="solid">
        <fgColor indexed="23"/>
        <bgColor indexed="50"/>
      </patternFill>
    </fill>
    <fill>
      <patternFill patternType="solid">
        <fgColor indexed="42"/>
        <bgColor indexed="27"/>
      </patternFill>
    </fill>
    <fill>
      <patternFill patternType="solid">
        <fgColor indexed="22"/>
        <bgColor indexed="31"/>
      </patternFill>
    </fill>
    <fill>
      <patternFill patternType="solid">
        <fgColor theme="9" tint="-0.249977111117893"/>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6"/>
        <bgColor indexed="64"/>
      </patternFill>
    </fill>
    <fill>
      <patternFill patternType="solid">
        <fgColor theme="6" tint="0.79995117038483843"/>
        <bgColor indexed="64"/>
      </patternFill>
    </fill>
    <fill>
      <patternFill patternType="solid">
        <fgColor theme="5" tint="0.79995117038483843"/>
        <bgColor indexed="64"/>
      </patternFill>
    </fill>
    <fill>
      <patternFill patternType="solid">
        <fgColor theme="7" tint="0.59999389629810485"/>
        <bgColor indexed="64"/>
      </patternFill>
    </fill>
    <fill>
      <patternFill patternType="solid">
        <fgColor theme="7"/>
        <bgColor indexed="64"/>
      </patternFill>
    </fill>
    <fill>
      <patternFill patternType="solid">
        <fgColor theme="0" tint="-0.14999847407452621"/>
        <bgColor indexed="64"/>
      </patternFill>
    </fill>
    <fill>
      <patternFill patternType="solid">
        <fgColor rgb="FF00B0F0"/>
        <bgColor indexed="64"/>
      </patternFill>
    </fill>
  </fills>
  <borders count="6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thin">
        <color indexed="64"/>
      </top>
      <bottom/>
      <diagonal/>
    </border>
    <border>
      <left style="thin">
        <color indexed="64"/>
      </left>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rgb="FF959595"/>
      </left>
      <right/>
      <top style="thin">
        <color rgb="FF959595"/>
      </top>
      <bottom/>
      <diagonal/>
    </border>
    <border>
      <left style="thin">
        <color rgb="FF959595"/>
      </left>
      <right style="thin">
        <color rgb="FF959595"/>
      </right>
      <top style="thin">
        <color rgb="FF959595"/>
      </top>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style="thin">
        <color auto="1"/>
      </left>
      <right style="thin">
        <color auto="1"/>
      </right>
      <top style="thin">
        <color auto="1"/>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style="medium">
        <color indexed="64"/>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auto="1"/>
      </left>
      <right style="medium">
        <color auto="1"/>
      </right>
      <top style="thin">
        <color auto="1"/>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s>
  <cellStyleXfs count="145">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7" fillId="0" borderId="0" applyFont="0" applyFill="0" applyBorder="0" applyAlignment="0" applyProtection="0"/>
    <xf numFmtId="43" fontId="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7" fillId="0" borderId="0"/>
    <xf numFmtId="43" fontId="7"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7" fillId="0" borderId="0" applyFont="0" applyFill="0" applyBorder="0" applyAlignment="0" applyProtection="0"/>
    <xf numFmtId="43" fontId="9" fillId="0" borderId="0" applyFont="0" applyFill="0" applyBorder="0" applyAlignment="0" applyProtection="0"/>
    <xf numFmtId="43" fontId="7"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43" fontId="10" fillId="0" borderId="0" applyFont="0" applyFill="0" applyBorder="0" applyAlignment="0" applyProtection="0"/>
    <xf numFmtId="9" fontId="10" fillId="0" borderId="0" applyFont="0" applyFill="0" applyBorder="0" applyAlignment="0" applyProtection="0"/>
    <xf numFmtId="44" fontId="7" fillId="0" borderId="0" applyFont="0" applyFill="0" applyBorder="0" applyAlignment="0" applyProtection="0"/>
    <xf numFmtId="0" fontId="1" fillId="0" borderId="0"/>
    <xf numFmtId="43" fontId="10" fillId="0" borderId="0" applyFont="0" applyFill="0" applyBorder="0" applyAlignment="0" applyProtection="0"/>
    <xf numFmtId="0" fontId="1" fillId="0" borderId="0"/>
    <xf numFmtId="0" fontId="1" fillId="0" borderId="0"/>
    <xf numFmtId="0" fontId="1" fillId="0" borderId="0"/>
    <xf numFmtId="43" fontId="1"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1" fillId="0" borderId="0" applyFont="0" applyFill="0" applyBorder="0" applyAlignment="0" applyProtection="0"/>
    <xf numFmtId="43" fontId="7" fillId="0" borderId="0" applyFont="0" applyFill="0" applyBorder="0" applyAlignment="0" applyProtection="0"/>
    <xf numFmtId="43" fontId="9" fillId="0" borderId="0" applyFont="0" applyFill="0" applyBorder="0" applyAlignment="0" applyProtection="0"/>
    <xf numFmtId="43" fontId="7"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43" fontId="9" fillId="0" borderId="0" applyFont="0" applyFill="0" applyBorder="0" applyAlignment="0" applyProtection="0"/>
    <xf numFmtId="43" fontId="7" fillId="0" borderId="0" applyFont="0" applyFill="0" applyBorder="0" applyAlignment="0" applyProtection="0"/>
    <xf numFmtId="0" fontId="1" fillId="0" borderId="0"/>
    <xf numFmtId="0" fontId="9" fillId="0" borderId="0"/>
    <xf numFmtId="0" fontId="9" fillId="0" borderId="0"/>
    <xf numFmtId="0" fontId="1" fillId="11" borderId="0" applyNumberFormat="0" applyBorder="0" applyAlignment="0" applyProtection="0"/>
    <xf numFmtId="0" fontId="9" fillId="0" borderId="0"/>
    <xf numFmtId="43" fontId="10" fillId="0" borderId="0" applyFont="0" applyFill="0" applyBorder="0" applyAlignment="0" applyProtection="0"/>
    <xf numFmtId="0" fontId="1" fillId="12" borderId="0" applyNumberFormat="0" applyBorder="0" applyAlignment="0" applyProtection="0"/>
    <xf numFmtId="0" fontId="9" fillId="0" borderId="0"/>
    <xf numFmtId="0" fontId="9" fillId="0" borderId="0"/>
    <xf numFmtId="0" fontId="9" fillId="0" borderId="0"/>
    <xf numFmtId="9" fontId="9" fillId="0" borderId="0" applyFill="0" applyBorder="0" applyAlignment="0" applyProtection="0"/>
    <xf numFmtId="0" fontId="9" fillId="0" borderId="0"/>
    <xf numFmtId="0" fontId="9" fillId="13" borderId="0" applyNumberFormat="0" applyBorder="0" applyAlignment="0" applyProtection="0"/>
    <xf numFmtId="0" fontId="9" fillId="0" borderId="0"/>
    <xf numFmtId="0" fontId="9" fillId="0" borderId="0"/>
    <xf numFmtId="0" fontId="18" fillId="0" borderId="0"/>
    <xf numFmtId="9" fontId="19" fillId="0" borderId="0" applyBorder="0" applyProtection="0"/>
    <xf numFmtId="0" fontId="9" fillId="14" borderId="0" applyBorder="0" applyProtection="0"/>
    <xf numFmtId="9" fontId="10" fillId="0" borderId="0" applyFont="0" applyFill="0" applyBorder="0" applyAlignment="0" applyProtection="0"/>
    <xf numFmtId="166" fontId="8" fillId="0" borderId="0" applyBorder="0" applyProtection="0"/>
    <xf numFmtId="0" fontId="22" fillId="15" borderId="0" applyBorder="0" applyProtection="0"/>
    <xf numFmtId="43" fontId="1" fillId="0" borderId="0" applyFont="0" applyFill="0" applyBorder="0" applyAlignment="0" applyProtection="0"/>
    <xf numFmtId="0" fontId="9" fillId="0" borderId="0"/>
    <xf numFmtId="0" fontId="22" fillId="0" borderId="0"/>
    <xf numFmtId="0" fontId="22" fillId="18" borderId="0" applyNumberFormat="0" applyFont="0" applyBorder="0" applyProtection="0"/>
    <xf numFmtId="9" fontId="22" fillId="0" borderId="0" applyFont="0" applyBorder="0" applyProtection="0"/>
    <xf numFmtId="0" fontId="25"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9"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9" borderId="0" applyNumberFormat="0" applyBorder="0" applyAlignment="0" applyProtection="0"/>
    <xf numFmtId="0" fontId="7" fillId="0" borderId="0"/>
    <xf numFmtId="0" fontId="35" fillId="26" borderId="0" applyNumberFormat="0" applyBorder="0" applyAlignment="0" applyProtection="0"/>
    <xf numFmtId="0" fontId="7" fillId="27" borderId="0" applyNumberFormat="0" applyBorder="0" applyAlignment="0" applyProtection="0"/>
    <xf numFmtId="0" fontId="7" fillId="0" borderId="0"/>
    <xf numFmtId="0" fontId="7" fillId="0" borderId="0"/>
    <xf numFmtId="0" fontId="7" fillId="0" borderId="0"/>
    <xf numFmtId="0" fontId="7" fillId="28" borderId="0" applyNumberFormat="0" applyBorder="0" applyAlignment="0" applyProtection="0"/>
    <xf numFmtId="0" fontId="7" fillId="0" borderId="0"/>
    <xf numFmtId="0" fontId="7" fillId="0" borderId="0"/>
  </cellStyleXfs>
  <cellXfs count="578">
    <xf numFmtId="0" fontId="0" fillId="0" borderId="0" xfId="0"/>
    <xf numFmtId="0" fontId="2" fillId="0" borderId="0" xfId="0" applyFont="1"/>
    <xf numFmtId="0" fontId="2" fillId="0" borderId="0" xfId="0" applyFont="1" applyFill="1"/>
    <xf numFmtId="0" fontId="2" fillId="0" borderId="0" xfId="0" applyFont="1" applyBorder="1" applyAlignment="1"/>
    <xf numFmtId="0" fontId="5" fillId="0" borderId="4" xfId="0" applyFont="1" applyBorder="1" applyAlignment="1">
      <alignment horizontal="left" vertical="center"/>
    </xf>
    <xf numFmtId="0" fontId="2" fillId="4" borderId="5" xfId="0" applyFont="1" applyFill="1" applyBorder="1" applyAlignment="1" applyProtection="1">
      <alignment horizontal="center" vertical="center" wrapText="1"/>
    </xf>
    <xf numFmtId="0" fontId="0" fillId="0" borderId="0" xfId="0"/>
    <xf numFmtId="164" fontId="2" fillId="0" borderId="0" xfId="0" applyNumberFormat="1" applyFont="1"/>
    <xf numFmtId="0" fontId="11" fillId="7" borderId="4" xfId="0" applyFont="1" applyFill="1" applyBorder="1" applyAlignment="1">
      <alignment horizontal="center" vertical="center"/>
    </xf>
    <xf numFmtId="0" fontId="2" fillId="10" borderId="4" xfId="0" applyFont="1" applyFill="1" applyBorder="1" applyAlignment="1">
      <alignment wrapText="1"/>
    </xf>
    <xf numFmtId="0" fontId="2" fillId="10" borderId="12" xfId="0" applyFont="1" applyFill="1" applyBorder="1" applyAlignment="1">
      <alignment horizontal="center" wrapText="1"/>
    </xf>
    <xf numFmtId="0" fontId="2" fillId="10" borderId="13" xfId="0" applyFont="1" applyFill="1" applyBorder="1" applyAlignment="1">
      <alignment horizontal="center" wrapText="1"/>
    </xf>
    <xf numFmtId="0" fontId="2" fillId="10" borderId="14" xfId="0" applyFont="1" applyFill="1" applyBorder="1" applyAlignment="1">
      <alignment horizontal="center" wrapText="1"/>
    </xf>
    <xf numFmtId="0" fontId="2" fillId="10" borderId="15" xfId="0" applyFont="1" applyFill="1" applyBorder="1" applyAlignment="1">
      <alignment horizontal="center"/>
    </xf>
    <xf numFmtId="0" fontId="2" fillId="2" borderId="0" xfId="0" applyFont="1" applyFill="1" applyAlignment="1">
      <alignment wrapText="1"/>
    </xf>
    <xf numFmtId="0" fontId="2" fillId="0" borderId="1" xfId="0" applyFont="1" applyFill="1" applyBorder="1" applyAlignment="1">
      <alignment vertical="center" wrapText="1"/>
    </xf>
    <xf numFmtId="0" fontId="3" fillId="0" borderId="5" xfId="0" applyFont="1" applyFill="1" applyBorder="1" applyAlignment="1">
      <alignment horizontal="center" vertical="center" wrapText="1"/>
    </xf>
    <xf numFmtId="0" fontId="2" fillId="0" borderId="20" xfId="0" applyFont="1" applyFill="1" applyBorder="1" applyAlignment="1">
      <alignment horizontal="left" vertical="center" wrapText="1"/>
    </xf>
    <xf numFmtId="0" fontId="2" fillId="10" borderId="12" xfId="0" applyFont="1" applyFill="1" applyBorder="1" applyAlignment="1">
      <alignment horizontal="center"/>
    </xf>
    <xf numFmtId="0" fontId="2" fillId="10" borderId="14" xfId="0" applyFont="1" applyFill="1" applyBorder="1" applyAlignment="1">
      <alignment horizontal="center"/>
    </xf>
    <xf numFmtId="0" fontId="3" fillId="0" borderId="4" xfId="0" applyFont="1" applyFill="1" applyBorder="1" applyAlignment="1">
      <alignment horizontal="center" vertical="center" wrapText="1"/>
    </xf>
    <xf numFmtId="0" fontId="2" fillId="0" borderId="17" xfId="0" applyFont="1" applyFill="1" applyBorder="1" applyAlignment="1">
      <alignment horizontal="left" vertical="center" wrapText="1"/>
    </xf>
    <xf numFmtId="0" fontId="2" fillId="0" borderId="0" xfId="0" applyFont="1" applyAlignment="1">
      <alignment horizontal="center" vertical="center"/>
    </xf>
    <xf numFmtId="0" fontId="2" fillId="0" borderId="4" xfId="0" applyFont="1" applyFill="1" applyBorder="1" applyAlignment="1">
      <alignment horizontal="left" vertical="center" wrapText="1"/>
    </xf>
    <xf numFmtId="0" fontId="3" fillId="0" borderId="20" xfId="0" applyFont="1" applyFill="1" applyBorder="1" applyAlignment="1">
      <alignment horizontal="left" vertical="center" wrapText="1"/>
    </xf>
    <xf numFmtId="0" fontId="3" fillId="0" borderId="4" xfId="0" applyFont="1" applyFill="1" applyBorder="1" applyAlignment="1">
      <alignment horizontal="left" vertical="center" wrapText="1"/>
    </xf>
    <xf numFmtId="0" fontId="2" fillId="10" borderId="25" xfId="0" applyFont="1" applyFill="1" applyBorder="1" applyAlignment="1">
      <alignment vertical="center" wrapText="1"/>
    </xf>
    <xf numFmtId="0" fontId="2" fillId="10" borderId="18" xfId="0" applyFont="1" applyFill="1" applyBorder="1" applyAlignment="1">
      <alignment vertical="center" wrapText="1"/>
    </xf>
    <xf numFmtId="0" fontId="2" fillId="10" borderId="12" xfId="0" applyFont="1" applyFill="1" applyBorder="1" applyAlignment="1">
      <alignment horizontal="center" vertical="center"/>
    </xf>
    <xf numFmtId="0" fontId="2" fillId="10" borderId="13" xfId="0" applyFont="1" applyFill="1" applyBorder="1" applyAlignment="1">
      <alignment horizontal="center" vertical="center" wrapText="1"/>
    </xf>
    <xf numFmtId="0" fontId="2" fillId="10" borderId="14" xfId="0" applyFont="1" applyFill="1" applyBorder="1" applyAlignment="1">
      <alignment horizontal="center" vertical="center"/>
    </xf>
    <xf numFmtId="0" fontId="2" fillId="10" borderId="4" xfId="0" applyFont="1" applyFill="1" applyBorder="1" applyAlignment="1">
      <alignment horizontal="center" vertical="center"/>
    </xf>
    <xf numFmtId="0" fontId="2" fillId="0" borderId="4" xfId="0" applyFont="1" applyBorder="1" applyAlignment="1">
      <alignment horizontal="justify" vertical="center"/>
    </xf>
    <xf numFmtId="0" fontId="2" fillId="0" borderId="0" xfId="0" applyFont="1" applyAlignment="1">
      <alignment horizontal="justify" vertical="center"/>
    </xf>
    <xf numFmtId="0" fontId="2" fillId="10" borderId="1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2" borderId="4" xfId="0" applyFont="1" applyFill="1" applyBorder="1" applyAlignment="1">
      <alignment vertical="center" wrapText="1"/>
    </xf>
    <xf numFmtId="0" fontId="3" fillId="0" borderId="17" xfId="0" applyFont="1" applyFill="1" applyBorder="1" applyAlignment="1">
      <alignment horizontal="left" vertical="center" wrapText="1"/>
    </xf>
    <xf numFmtId="0" fontId="2" fillId="0" borderId="4" xfId="0" applyFont="1" applyFill="1" applyBorder="1" applyAlignment="1">
      <alignment horizontal="center" vertical="center"/>
    </xf>
    <xf numFmtId="0" fontId="2" fillId="2" borderId="4" xfId="0" applyFont="1" applyFill="1" applyBorder="1" applyAlignment="1">
      <alignment horizontal="left" vertical="center" wrapText="1"/>
    </xf>
    <xf numFmtId="0" fontId="2" fillId="0" borderId="4" xfId="0" applyFont="1" applyBorder="1" applyAlignment="1">
      <alignment vertical="center"/>
    </xf>
    <xf numFmtId="0" fontId="2" fillId="0" borderId="1" xfId="0" applyFont="1" applyFill="1" applyBorder="1" applyAlignment="1">
      <alignment horizontal="center" vertical="center" wrapText="1"/>
    </xf>
    <xf numFmtId="0" fontId="13" fillId="9" borderId="29" xfId="0" applyFont="1" applyFill="1" applyBorder="1" applyAlignment="1">
      <alignment horizontal="center" wrapText="1"/>
    </xf>
    <xf numFmtId="0" fontId="3" fillId="2" borderId="4" xfId="0" applyFont="1" applyFill="1" applyBorder="1" applyAlignment="1">
      <alignment horizontal="center" vertical="center" wrapText="1"/>
    </xf>
    <xf numFmtId="0" fontId="2" fillId="0" borderId="4" xfId="0" applyFont="1" applyBorder="1" applyAlignment="1">
      <alignment horizontal="center" vertical="center" wrapText="1"/>
    </xf>
    <xf numFmtId="0" fontId="2" fillId="2" borderId="4" xfId="0" applyFont="1" applyFill="1" applyBorder="1" applyAlignment="1">
      <alignment vertical="center" wrapText="1"/>
    </xf>
    <xf numFmtId="0" fontId="2" fillId="0" borderId="4" xfId="0" applyFont="1" applyBorder="1" applyAlignment="1">
      <alignment vertical="center" wrapText="1"/>
    </xf>
    <xf numFmtId="0" fontId="13" fillId="9" borderId="29" xfId="0" applyFont="1" applyFill="1" applyBorder="1" applyAlignment="1">
      <alignment horizontal="center" vertical="center" wrapText="1"/>
    </xf>
    <xf numFmtId="0" fontId="12" fillId="0" borderId="44" xfId="0" applyFont="1" applyBorder="1" applyAlignment="1">
      <alignment horizontal="center" vertical="top" wrapText="1"/>
    </xf>
    <xf numFmtId="165" fontId="12" fillId="0" borderId="44" xfId="0" applyNumberFormat="1" applyFont="1" applyBorder="1" applyAlignment="1">
      <alignment horizontal="left" vertical="top" wrapText="1"/>
    </xf>
    <xf numFmtId="4" fontId="12" fillId="0" borderId="44" xfId="0" applyNumberFormat="1" applyFont="1" applyBorder="1" applyAlignment="1">
      <alignment horizontal="right" vertical="top" wrapText="1"/>
    </xf>
    <xf numFmtId="0" fontId="0" fillId="0" borderId="0" xfId="1" applyFont="1"/>
    <xf numFmtId="0" fontId="2" fillId="10" borderId="25" xfId="0" applyFont="1" applyFill="1" applyBorder="1" applyAlignment="1">
      <alignment wrapText="1"/>
    </xf>
    <xf numFmtId="0" fontId="2" fillId="10" borderId="18" xfId="0" applyFont="1" applyFill="1" applyBorder="1" applyAlignment="1">
      <alignment wrapText="1"/>
    </xf>
    <xf numFmtId="0" fontId="2" fillId="0" borderId="4" xfId="0" applyFont="1" applyFill="1" applyBorder="1" applyAlignment="1">
      <alignment vertical="center" wrapText="1"/>
    </xf>
    <xf numFmtId="4" fontId="0" fillId="0" borderId="0" xfId="0" applyNumberFormat="1"/>
    <xf numFmtId="0" fontId="4" fillId="17" borderId="48" xfId="0" applyFont="1" applyFill="1" applyBorder="1" applyAlignment="1" applyProtection="1">
      <alignment horizontal="center" vertical="center" wrapText="1"/>
    </xf>
    <xf numFmtId="43" fontId="0" fillId="0" borderId="0" xfId="0" applyNumberFormat="1"/>
    <xf numFmtId="0" fontId="2" fillId="2" borderId="4" xfId="0" applyFont="1" applyFill="1" applyBorder="1" applyAlignment="1">
      <alignment vertical="center" wrapText="1"/>
    </xf>
    <xf numFmtId="0" fontId="3" fillId="0" borderId="4" xfId="0" applyFont="1" applyBorder="1" applyAlignment="1">
      <alignment horizontal="left" vertical="center" wrapText="1"/>
    </xf>
    <xf numFmtId="0" fontId="2" fillId="2" borderId="4" xfId="0" applyFont="1" applyFill="1" applyBorder="1" applyAlignment="1">
      <alignment vertical="center" wrapText="1"/>
    </xf>
    <xf numFmtId="0" fontId="2" fillId="6" borderId="0" xfId="0" applyFont="1" applyFill="1"/>
    <xf numFmtId="0" fontId="2" fillId="0" borderId="4" xfId="0" applyFont="1" applyFill="1" applyBorder="1" applyAlignment="1">
      <alignment horizontal="justify" vertical="center" wrapText="1"/>
    </xf>
    <xf numFmtId="0" fontId="2" fillId="0" borderId="4" xfId="0" applyFont="1" applyFill="1" applyBorder="1" applyAlignment="1">
      <alignment horizontal="justify" vertical="center"/>
    </xf>
    <xf numFmtId="0" fontId="2" fillId="0" borderId="0" xfId="0" applyFont="1" applyFill="1" applyAlignment="1">
      <alignment vertical="top" wrapText="1"/>
    </xf>
    <xf numFmtId="4" fontId="3" fillId="0" borderId="0" xfId="1" applyNumberFormat="1" applyFont="1" applyBorder="1" applyAlignment="1" applyProtection="1">
      <alignment horizontal="center" vertical="center" wrapText="1"/>
      <protection locked="0"/>
    </xf>
    <xf numFmtId="0" fontId="2" fillId="0" borderId="0" xfId="0" applyFont="1" applyBorder="1"/>
    <xf numFmtId="4" fontId="12" fillId="0" borderId="45" xfId="0" applyNumberFormat="1" applyFont="1" applyBorder="1" applyAlignment="1">
      <alignment horizontal="right" vertical="top" wrapText="1"/>
    </xf>
    <xf numFmtId="4" fontId="12" fillId="0" borderId="4" xfId="0" applyNumberFormat="1" applyFont="1" applyBorder="1" applyAlignment="1">
      <alignment horizontal="right" vertical="top" wrapText="1"/>
    </xf>
    <xf numFmtId="4" fontId="12" fillId="2" borderId="4" xfId="0" applyNumberFormat="1" applyFont="1" applyFill="1" applyBorder="1" applyAlignment="1">
      <alignment horizontal="right" vertical="top" wrapText="1"/>
    </xf>
    <xf numFmtId="0" fontId="0" fillId="2" borderId="0" xfId="0" applyFill="1"/>
    <xf numFmtId="167" fontId="0" fillId="2" borderId="0" xfId="0" applyNumberFormat="1" applyFill="1"/>
    <xf numFmtId="4" fontId="0" fillId="2" borderId="0" xfId="0" applyNumberFormat="1" applyFill="1"/>
    <xf numFmtId="0" fontId="2" fillId="0" borderId="4" xfId="109" applyNumberFormat="1" applyFont="1" applyFill="1" applyBorder="1" applyAlignment="1" applyProtection="1">
      <alignment vertical="center" wrapText="1"/>
      <protection locked="0"/>
    </xf>
    <xf numFmtId="0" fontId="2" fillId="0" borderId="4" xfId="0" applyFont="1" applyBorder="1" applyAlignment="1">
      <alignment vertical="center" wrapText="1"/>
    </xf>
    <xf numFmtId="0" fontId="4" fillId="9" borderId="29" xfId="0" applyFont="1" applyFill="1" applyBorder="1" applyAlignment="1">
      <alignment horizontal="center" wrapText="1"/>
    </xf>
    <xf numFmtId="0" fontId="4" fillId="9" borderId="29" xfId="0" applyFont="1" applyFill="1" applyBorder="1" applyAlignment="1">
      <alignment horizontal="center" vertical="center" wrapText="1"/>
    </xf>
    <xf numFmtId="0" fontId="2" fillId="9" borderId="29" xfId="0" applyFont="1" applyFill="1" applyBorder="1" applyAlignment="1">
      <alignment horizontal="center" vertical="center" wrapText="1"/>
    </xf>
    <xf numFmtId="164" fontId="5" fillId="0" borderId="4" xfId="0" applyNumberFormat="1" applyFont="1" applyFill="1" applyBorder="1" applyAlignment="1">
      <alignment horizontal="center" vertical="center"/>
    </xf>
    <xf numFmtId="0" fontId="11" fillId="7" borderId="4" xfId="0" applyFont="1" applyFill="1" applyBorder="1" applyAlignment="1">
      <alignment horizontal="center" vertical="center" wrapText="1"/>
    </xf>
    <xf numFmtId="0" fontId="17" fillId="0" borderId="4" xfId="0" applyFont="1" applyBorder="1" applyAlignment="1">
      <alignment horizontal="center" vertical="center"/>
    </xf>
    <xf numFmtId="0" fontId="2" fillId="0" borderId="4" xfId="0" applyFont="1" applyFill="1" applyBorder="1" applyAlignment="1">
      <alignment horizontal="center" vertical="center"/>
    </xf>
    <xf numFmtId="0" fontId="28" fillId="0" borderId="0" xfId="64" applyFont="1" applyAlignment="1">
      <alignment vertical="center"/>
    </xf>
    <xf numFmtId="0" fontId="5" fillId="0" borderId="0" xfId="1" applyFont="1"/>
    <xf numFmtId="0" fontId="5" fillId="24" borderId="21" xfId="1" applyFont="1" applyFill="1" applyBorder="1" applyAlignment="1" applyProtection="1">
      <alignment horizontal="center" vertical="center" wrapText="1"/>
    </xf>
    <xf numFmtId="0" fontId="5" fillId="24" borderId="21" xfId="1" applyFont="1" applyFill="1" applyBorder="1" applyAlignment="1">
      <alignment horizontal="center" vertical="center" wrapText="1"/>
    </xf>
    <xf numFmtId="0" fontId="5" fillId="24" borderId="53" xfId="1" applyFont="1" applyFill="1" applyBorder="1" applyAlignment="1">
      <alignment horizontal="center" vertical="center" wrapText="1"/>
    </xf>
    <xf numFmtId="0" fontId="21" fillId="25" borderId="13" xfId="1" applyFont="1" applyFill="1" applyBorder="1" applyAlignment="1" applyProtection="1">
      <alignment horizontal="center" vertical="center" wrapText="1"/>
      <protection locked="0"/>
    </xf>
    <xf numFmtId="0" fontId="21" fillId="25" borderId="14" xfId="1" applyFont="1" applyFill="1" applyBorder="1" applyAlignment="1" applyProtection="1">
      <alignment horizontal="center" vertical="center" wrapText="1"/>
      <protection locked="0"/>
    </xf>
    <xf numFmtId="9" fontId="21" fillId="0" borderId="51" xfId="17" applyFont="1" applyBorder="1" applyAlignment="1" applyProtection="1">
      <alignment horizontal="right" vertical="center" wrapText="1"/>
      <protection locked="0"/>
    </xf>
    <xf numFmtId="0" fontId="5" fillId="25" borderId="55" xfId="1" applyFont="1" applyFill="1" applyBorder="1" applyAlignment="1" applyProtection="1">
      <alignment horizontal="center" vertical="center" wrapText="1"/>
      <protection locked="0"/>
    </xf>
    <xf numFmtId="0" fontId="5" fillId="24" borderId="56" xfId="1" applyFont="1" applyFill="1" applyBorder="1" applyAlignment="1">
      <alignment horizontal="center" vertical="center" wrapText="1"/>
    </xf>
    <xf numFmtId="0" fontId="5" fillId="0" borderId="0" xfId="64" applyFont="1"/>
    <xf numFmtId="4" fontId="5" fillId="0" borderId="4" xfId="0" applyNumberFormat="1" applyFont="1" applyFill="1" applyBorder="1" applyAlignment="1">
      <alignment horizontal="center" vertical="center"/>
    </xf>
    <xf numFmtId="4" fontId="36" fillId="0" borderId="45" xfId="0" applyNumberFormat="1" applyFont="1" applyBorder="1" applyAlignment="1">
      <alignment horizontal="right" vertical="top" wrapText="1"/>
    </xf>
    <xf numFmtId="0" fontId="17" fillId="2" borderId="4" xfId="0" applyFont="1" applyFill="1" applyBorder="1" applyAlignment="1">
      <alignment horizontal="center" vertical="center"/>
    </xf>
    <xf numFmtId="4" fontId="36" fillId="2" borderId="45" xfId="0" applyNumberFormat="1" applyFont="1" applyFill="1" applyBorder="1" applyAlignment="1">
      <alignment horizontal="right" vertical="top" wrapText="1"/>
    </xf>
    <xf numFmtId="0" fontId="12" fillId="2" borderId="60" xfId="0" applyFont="1" applyFill="1" applyBorder="1" applyAlignment="1">
      <alignment horizontal="center" vertical="center" wrapText="1"/>
    </xf>
    <xf numFmtId="165" fontId="12" fillId="2" borderId="60" xfId="0" applyNumberFormat="1" applyFont="1" applyFill="1" applyBorder="1" applyAlignment="1">
      <alignment horizontal="center" vertical="center" wrapText="1"/>
    </xf>
    <xf numFmtId="4" fontId="12" fillId="2" borderId="60" xfId="0" applyNumberFormat="1" applyFont="1" applyFill="1" applyBorder="1" applyAlignment="1">
      <alignment horizontal="right" vertical="center" wrapText="1"/>
    </xf>
    <xf numFmtId="0" fontId="17" fillId="0" borderId="59" xfId="0" applyFont="1" applyBorder="1" applyAlignment="1">
      <alignment horizontal="center" vertical="center"/>
    </xf>
    <xf numFmtId="4" fontId="12" fillId="0" borderId="59" xfId="0" applyNumberFormat="1" applyFont="1" applyBorder="1" applyAlignment="1">
      <alignment horizontal="right" vertical="top" wrapText="1"/>
    </xf>
    <xf numFmtId="0" fontId="17" fillId="0" borderId="60" xfId="0" applyFont="1" applyBorder="1" applyAlignment="1">
      <alignment horizontal="center" vertical="center"/>
    </xf>
    <xf numFmtId="0" fontId="12" fillId="0" borderId="60" xfId="0" applyFont="1" applyBorder="1" applyAlignment="1">
      <alignment horizontal="center" vertical="top" wrapText="1"/>
    </xf>
    <xf numFmtId="165" fontId="12" fillId="0" borderId="60" xfId="0" applyNumberFormat="1" applyFont="1" applyBorder="1" applyAlignment="1">
      <alignment horizontal="left" vertical="top" wrapText="1"/>
    </xf>
    <xf numFmtId="4" fontId="12" fillId="0" borderId="60" xfId="0" applyNumberFormat="1" applyFont="1" applyBorder="1" applyAlignment="1">
      <alignment horizontal="right" vertical="top" wrapText="1"/>
    </xf>
    <xf numFmtId="4" fontId="12" fillId="2" borderId="60" xfId="0" applyNumberFormat="1" applyFont="1" applyFill="1" applyBorder="1" applyAlignment="1">
      <alignment horizontal="right" vertical="top" wrapText="1"/>
    </xf>
    <xf numFmtId="0" fontId="0" fillId="0" borderId="60" xfId="0" applyBorder="1"/>
    <xf numFmtId="0" fontId="5" fillId="24" borderId="12" xfId="1" applyFont="1" applyFill="1" applyBorder="1" applyAlignment="1">
      <alignment horizontal="center" vertical="center" wrapText="1"/>
    </xf>
    <xf numFmtId="0" fontId="5" fillId="24" borderId="15" xfId="1" applyFont="1" applyFill="1" applyBorder="1" applyAlignment="1">
      <alignment horizontal="center" vertical="center" wrapText="1"/>
    </xf>
    <xf numFmtId="0" fontId="5" fillId="25" borderId="41" xfId="1" applyFont="1" applyFill="1" applyBorder="1" applyAlignment="1" applyProtection="1">
      <alignment horizontal="center" vertical="center" wrapText="1"/>
      <protection locked="0"/>
    </xf>
    <xf numFmtId="0" fontId="5" fillId="25" borderId="42" xfId="1" applyFont="1" applyFill="1" applyBorder="1" applyAlignment="1" applyProtection="1">
      <alignment horizontal="center" vertical="center" wrapText="1"/>
      <protection locked="0"/>
    </xf>
    <xf numFmtId="0" fontId="5" fillId="24" borderId="15" xfId="1" applyFont="1" applyFill="1" applyBorder="1" applyAlignment="1" applyProtection="1">
      <alignment horizontal="center" vertical="center" wrapText="1"/>
    </xf>
    <xf numFmtId="0" fontId="5" fillId="25" borderId="60" xfId="1" applyFont="1" applyFill="1" applyBorder="1" applyAlignment="1" applyProtection="1">
      <alignment vertical="center" wrapText="1"/>
    </xf>
    <xf numFmtId="4" fontId="21" fillId="0" borderId="60" xfId="1" applyNumberFormat="1" applyFont="1" applyBorder="1" applyAlignment="1" applyProtection="1">
      <alignment vertical="center" wrapText="1"/>
      <protection locked="0"/>
    </xf>
    <xf numFmtId="4" fontId="21" fillId="0" borderId="17" xfId="1" applyNumberFormat="1" applyFont="1" applyBorder="1" applyAlignment="1" applyProtection="1">
      <alignment vertical="center" wrapText="1"/>
      <protection locked="0"/>
    </xf>
    <xf numFmtId="4" fontId="21" fillId="0" borderId="60" xfId="1" applyNumberFormat="1" applyFont="1" applyFill="1" applyBorder="1" applyAlignment="1" applyProtection="1">
      <alignment vertical="center" wrapText="1"/>
      <protection locked="0"/>
    </xf>
    <xf numFmtId="9" fontId="21" fillId="0" borderId="22" xfId="17" applyFont="1" applyBorder="1" applyAlignment="1" applyProtection="1">
      <alignment horizontal="right" vertical="center" wrapText="1"/>
      <protection locked="0"/>
    </xf>
    <xf numFmtId="0" fontId="34" fillId="0" borderId="0" xfId="0" applyFont="1"/>
    <xf numFmtId="0" fontId="5" fillId="0" borderId="0" xfId="0" applyFont="1"/>
    <xf numFmtId="0" fontId="2" fillId="0" borderId="60" xfId="0" applyFont="1" applyFill="1" applyBorder="1" applyAlignment="1">
      <alignment vertical="center" wrapText="1"/>
    </xf>
    <xf numFmtId="0" fontId="2" fillId="2" borderId="60" xfId="0" applyFont="1" applyFill="1" applyBorder="1" applyAlignment="1">
      <alignment vertical="center" wrapText="1"/>
    </xf>
    <xf numFmtId="0" fontId="3" fillId="2" borderId="60" xfId="0" applyFont="1" applyFill="1" applyBorder="1" applyAlignment="1">
      <alignment horizontal="center" vertical="center" wrapText="1"/>
    </xf>
    <xf numFmtId="0" fontId="3" fillId="2" borderId="17" xfId="0" applyFont="1" applyFill="1" applyBorder="1" applyAlignment="1">
      <alignment horizontal="left" vertical="center" wrapText="1"/>
    </xf>
    <xf numFmtId="0" fontId="2" fillId="10" borderId="13" xfId="0" applyFont="1" applyFill="1" applyBorder="1" applyAlignment="1">
      <alignment horizontal="center" wrapText="1"/>
    </xf>
    <xf numFmtId="0" fontId="2" fillId="10" borderId="60" xfId="0" applyFont="1" applyFill="1" applyBorder="1" applyAlignment="1">
      <alignment horizontal="center"/>
    </xf>
    <xf numFmtId="0" fontId="0" fillId="0" borderId="60" xfId="0" quotePrefix="1" applyBorder="1" applyAlignment="1">
      <alignment horizontal="center" vertical="center" wrapText="1"/>
    </xf>
    <xf numFmtId="0" fontId="2" fillId="0" borderId="60" xfId="0" applyFont="1" applyFill="1" applyBorder="1" applyAlignment="1">
      <alignment horizontal="left" vertical="center" wrapText="1"/>
    </xf>
    <xf numFmtId="0" fontId="2" fillId="10" borderId="21" xfId="0" applyFont="1" applyFill="1" applyBorder="1" applyAlignment="1">
      <alignment horizontal="center" vertical="center"/>
    </xf>
    <xf numFmtId="0" fontId="3" fillId="0" borderId="22" xfId="0" applyFont="1" applyFill="1" applyBorder="1" applyAlignment="1">
      <alignment horizontal="center" vertical="center" wrapText="1"/>
    </xf>
    <xf numFmtId="0" fontId="2" fillId="0" borderId="51" xfId="0" applyFont="1" applyFill="1" applyBorder="1" applyAlignment="1">
      <alignment horizontal="left" vertical="center" wrapText="1"/>
    </xf>
    <xf numFmtId="0" fontId="2" fillId="10" borderId="60" xfId="0" applyFont="1" applyFill="1" applyBorder="1" applyAlignment="1">
      <alignment vertical="center" wrapText="1"/>
    </xf>
    <xf numFmtId="0" fontId="5" fillId="2" borderId="60" xfId="0" applyFont="1" applyFill="1" applyBorder="1" applyAlignment="1">
      <alignment vertical="center" wrapText="1"/>
    </xf>
    <xf numFmtId="0" fontId="3" fillId="2" borderId="60" xfId="0" applyFont="1" applyFill="1" applyBorder="1" applyAlignment="1">
      <alignment vertical="center" wrapText="1"/>
    </xf>
    <xf numFmtId="0" fontId="38" fillId="2" borderId="60" xfId="0" applyFont="1" applyFill="1" applyBorder="1" applyAlignment="1">
      <alignment vertical="center" wrapText="1"/>
    </xf>
    <xf numFmtId="0" fontId="2" fillId="2" borderId="61" xfId="0" applyFont="1" applyFill="1" applyBorder="1" applyAlignment="1">
      <alignment vertical="center" wrapText="1"/>
    </xf>
    <xf numFmtId="0" fontId="3" fillId="0" borderId="60" xfId="0" applyFont="1" applyFill="1" applyBorder="1" applyAlignment="1">
      <alignment vertical="center" wrapText="1"/>
    </xf>
    <xf numFmtId="0" fontId="2" fillId="2" borderId="60" xfId="0" quotePrefix="1" applyFont="1" applyFill="1" applyBorder="1" applyAlignment="1">
      <alignment vertical="center" wrapText="1"/>
    </xf>
    <xf numFmtId="0" fontId="13" fillId="29" borderId="13" xfId="0" applyFont="1" applyFill="1" applyBorder="1" applyAlignment="1">
      <alignment vertical="center" wrapText="1"/>
    </xf>
    <xf numFmtId="0" fontId="2" fillId="29" borderId="60" xfId="0" applyFont="1" applyFill="1" applyBorder="1" applyAlignment="1">
      <alignment vertical="center" wrapText="1"/>
    </xf>
    <xf numFmtId="0" fontId="2" fillId="30" borderId="13" xfId="0" applyFont="1" applyFill="1" applyBorder="1" applyAlignment="1">
      <alignment horizontal="center" wrapText="1"/>
    </xf>
    <xf numFmtId="0" fontId="2" fillId="10" borderId="60" xfId="0" applyFont="1" applyFill="1" applyBorder="1" applyAlignment="1">
      <alignment horizontal="center" vertical="center" wrapText="1"/>
    </xf>
    <xf numFmtId="0" fontId="2" fillId="10" borderId="15" xfId="0" applyFont="1" applyFill="1" applyBorder="1" applyAlignment="1">
      <alignment horizontal="center" vertical="center" wrapText="1"/>
    </xf>
    <xf numFmtId="0" fontId="2" fillId="10" borderId="60" xfId="0" applyFont="1" applyFill="1" applyBorder="1" applyAlignment="1">
      <alignment horizontal="center" vertical="center"/>
    </xf>
    <xf numFmtId="0" fontId="5" fillId="10" borderId="15" xfId="0" applyFont="1" applyFill="1" applyBorder="1" applyAlignment="1">
      <alignment horizontal="center" vertical="center"/>
    </xf>
    <xf numFmtId="0" fontId="2" fillId="24" borderId="21" xfId="1" applyFont="1" applyFill="1" applyBorder="1" applyAlignment="1" applyProtection="1">
      <alignment horizontal="center" vertical="center" wrapText="1"/>
    </xf>
    <xf numFmtId="0" fontId="2" fillId="25" borderId="60" xfId="1" applyFont="1" applyFill="1" applyBorder="1" applyAlignment="1" applyProtection="1">
      <alignment vertical="center" wrapText="1"/>
    </xf>
    <xf numFmtId="168" fontId="21" fillId="0" borderId="17" xfId="1" applyNumberFormat="1" applyFont="1" applyBorder="1" applyAlignment="1" applyProtection="1">
      <alignment horizontal="center" vertical="center" wrapText="1"/>
      <protection locked="0"/>
    </xf>
    <xf numFmtId="168" fontId="21" fillId="2" borderId="17" xfId="1" applyNumberFormat="1" applyFont="1" applyFill="1" applyBorder="1" applyAlignment="1" applyProtection="1">
      <alignment horizontal="center" vertical="center" wrapText="1"/>
      <protection locked="0"/>
    </xf>
    <xf numFmtId="9" fontId="21" fillId="0" borderId="51" xfId="17" applyFont="1" applyBorder="1" applyAlignment="1" applyProtection="1">
      <alignment horizontal="center" vertical="center" wrapText="1"/>
      <protection locked="0"/>
    </xf>
    <xf numFmtId="0" fontId="5" fillId="2" borderId="24" xfId="1" applyFont="1" applyFill="1" applyBorder="1" applyAlignment="1">
      <alignment horizontal="center" vertical="center" wrapText="1"/>
    </xf>
    <xf numFmtId="0" fontId="5" fillId="2" borderId="50" xfId="1" applyFont="1" applyFill="1" applyBorder="1" applyAlignment="1">
      <alignment vertical="center" wrapText="1"/>
    </xf>
    <xf numFmtId="0" fontId="5" fillId="2" borderId="24" xfId="1" applyFont="1" applyFill="1" applyBorder="1" applyAlignment="1">
      <alignment vertical="center" wrapText="1"/>
    </xf>
    <xf numFmtId="9" fontId="21" fillId="0" borderId="50" xfId="17" applyFont="1" applyBorder="1" applyAlignment="1" applyProtection="1">
      <alignment horizontal="center" vertical="center" wrapText="1"/>
      <protection locked="0"/>
    </xf>
    <xf numFmtId="0" fontId="5" fillId="2" borderId="10" xfId="1" applyFont="1" applyFill="1" applyBorder="1" applyAlignment="1">
      <alignment horizontal="center" vertical="center" wrapText="1"/>
    </xf>
    <xf numFmtId="0" fontId="5" fillId="2" borderId="0" xfId="1" applyFont="1" applyFill="1" applyBorder="1" applyAlignment="1">
      <alignment vertical="center" wrapText="1"/>
    </xf>
    <xf numFmtId="0" fontId="5" fillId="2" borderId="38" xfId="1" applyFont="1" applyFill="1" applyBorder="1" applyAlignment="1">
      <alignment vertical="center" wrapText="1"/>
    </xf>
    <xf numFmtId="49" fontId="21" fillId="0" borderId="0" xfId="17" applyNumberFormat="1" applyFont="1" applyBorder="1" applyAlignment="1" applyProtection="1">
      <alignment horizontal="center" vertical="center" wrapText="1"/>
      <protection locked="0"/>
    </xf>
    <xf numFmtId="0" fontId="5" fillId="0" borderId="50" xfId="1" applyFont="1" applyFill="1" applyBorder="1" applyAlignment="1">
      <alignment vertical="center" wrapText="1"/>
    </xf>
    <xf numFmtId="49" fontId="21" fillId="0" borderId="50" xfId="17" applyNumberFormat="1" applyFont="1" applyFill="1" applyBorder="1" applyAlignment="1" applyProtection="1">
      <alignment horizontal="center" vertical="center" wrapText="1"/>
      <protection locked="0"/>
    </xf>
    <xf numFmtId="0" fontId="2" fillId="0" borderId="0" xfId="1" applyFont="1"/>
    <xf numFmtId="0" fontId="5" fillId="0" borderId="50" xfId="1" applyFont="1" applyFill="1" applyBorder="1" applyAlignment="1">
      <alignment horizontal="center" vertical="center" wrapText="1"/>
    </xf>
    <xf numFmtId="0" fontId="5" fillId="24" borderId="12" xfId="1" applyFont="1" applyFill="1" applyBorder="1" applyAlignment="1">
      <alignment horizontal="center" vertical="center" wrapText="1"/>
    </xf>
    <xf numFmtId="0" fontId="5" fillId="24" borderId="15" xfId="1" applyFont="1" applyFill="1" applyBorder="1" applyAlignment="1">
      <alignment horizontal="center" vertical="center" wrapText="1"/>
    </xf>
    <xf numFmtId="0" fontId="5" fillId="25" borderId="41" xfId="1" applyFont="1" applyFill="1" applyBorder="1" applyAlignment="1" applyProtection="1">
      <alignment horizontal="center" vertical="center" wrapText="1"/>
      <protection locked="0"/>
    </xf>
    <xf numFmtId="0" fontId="5" fillId="25" borderId="42" xfId="1" applyFont="1" applyFill="1" applyBorder="1" applyAlignment="1" applyProtection="1">
      <alignment horizontal="center" vertical="center" wrapText="1"/>
      <protection locked="0"/>
    </xf>
    <xf numFmtId="0" fontId="5" fillId="24" borderId="21" xfId="1" applyFont="1" applyFill="1" applyBorder="1" applyAlignment="1">
      <alignment horizontal="center" vertical="center" wrapText="1"/>
    </xf>
    <xf numFmtId="0" fontId="2" fillId="24" borderId="15" xfId="1" applyFont="1" applyFill="1" applyBorder="1" applyAlignment="1" applyProtection="1">
      <alignment horizontal="center" vertical="center" wrapText="1"/>
    </xf>
    <xf numFmtId="0" fontId="2" fillId="2" borderId="61" xfId="0" applyFont="1" applyFill="1" applyBorder="1" applyAlignment="1">
      <alignment vertical="center" wrapText="1"/>
    </xf>
    <xf numFmtId="0" fontId="2" fillId="31" borderId="28" xfId="0" applyFont="1" applyFill="1" applyBorder="1" applyAlignment="1">
      <alignment horizontal="center"/>
    </xf>
    <xf numFmtId="0" fontId="2" fillId="0" borderId="60" xfId="0" applyFont="1" applyFill="1" applyBorder="1" applyAlignment="1">
      <alignment horizontal="center" wrapText="1"/>
    </xf>
    <xf numFmtId="43" fontId="0" fillId="0" borderId="0" xfId="109" applyFont="1"/>
    <xf numFmtId="0" fontId="5" fillId="2" borderId="4" xfId="0" applyFont="1" applyFill="1" applyBorder="1" applyAlignment="1">
      <alignment vertical="center" wrapText="1"/>
    </xf>
    <xf numFmtId="0" fontId="2" fillId="2" borderId="60" xfId="0" applyFont="1" applyFill="1" applyBorder="1" applyAlignment="1">
      <alignment horizontal="center" vertical="center" wrapText="1"/>
    </xf>
    <xf numFmtId="0" fontId="2" fillId="4" borderId="60" xfId="0" applyFont="1" applyFill="1" applyBorder="1" applyAlignment="1" applyProtection="1">
      <alignment horizontal="center" vertical="center" wrapText="1"/>
    </xf>
    <xf numFmtId="0" fontId="2" fillId="0" borderId="60" xfId="0" applyFont="1" applyBorder="1"/>
    <xf numFmtId="0" fontId="2" fillId="0" borderId="60" xfId="0" applyFont="1" applyFill="1" applyBorder="1" applyAlignment="1">
      <alignment horizontal="center" vertical="center"/>
    </xf>
    <xf numFmtId="164" fontId="5" fillId="0" borderId="60" xfId="0" applyNumberFormat="1" applyFont="1" applyFill="1" applyBorder="1" applyAlignment="1">
      <alignment horizontal="center" vertical="center"/>
    </xf>
    <xf numFmtId="4" fontId="5" fillId="0" borderId="60" xfId="0" applyNumberFormat="1" applyFont="1" applyFill="1" applyBorder="1" applyAlignment="1">
      <alignment horizontal="center" vertical="center"/>
    </xf>
    <xf numFmtId="0" fontId="0" fillId="0" borderId="60" xfId="0" applyBorder="1" applyAlignment="1">
      <alignment horizontal="center" vertical="center"/>
    </xf>
    <xf numFmtId="2" fontId="5" fillId="0" borderId="60" xfId="0" applyNumberFormat="1" applyFont="1" applyFill="1" applyBorder="1" applyAlignment="1">
      <alignment horizontal="center" vertical="center"/>
    </xf>
    <xf numFmtId="0" fontId="2" fillId="0" borderId="60" xfId="0" applyFont="1" applyBorder="1" applyAlignment="1">
      <alignment horizontal="center"/>
    </xf>
    <xf numFmtId="170" fontId="2" fillId="0" borderId="60" xfId="109" applyNumberFormat="1" applyFont="1" applyBorder="1"/>
    <xf numFmtId="0" fontId="2" fillId="0" borderId="60" xfId="0" applyFont="1" applyBorder="1" applyAlignment="1">
      <alignment horizontal="center" vertical="center"/>
    </xf>
    <xf numFmtId="0" fontId="2" fillId="2" borderId="0" xfId="0" applyNumberFormat="1" applyFont="1" applyFill="1" applyAlignment="1">
      <alignment wrapText="1"/>
    </xf>
    <xf numFmtId="0" fontId="0" fillId="2" borderId="0" xfId="0" applyFill="1" applyAlignment="1"/>
    <xf numFmtId="0" fontId="5" fillId="2" borderId="4"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0" borderId="0" xfId="0" applyFont="1" applyAlignment="1">
      <alignment horizontal="center" vertical="center" wrapText="1"/>
    </xf>
    <xf numFmtId="0" fontId="2" fillId="0" borderId="0" xfId="0" applyFont="1" applyFill="1" applyBorder="1" applyAlignment="1" applyProtection="1">
      <alignment horizontal="center" vertical="center" wrapText="1"/>
    </xf>
    <xf numFmtId="0" fontId="2" fillId="4" borderId="4" xfId="0" applyFont="1" applyFill="1" applyBorder="1" applyAlignment="1" applyProtection="1">
      <alignment horizontal="center" vertical="center" wrapText="1"/>
    </xf>
    <xf numFmtId="0" fontId="2" fillId="4" borderId="5" xfId="0" applyFont="1" applyFill="1" applyBorder="1" applyAlignment="1" applyProtection="1">
      <alignment horizontal="center" vertical="center" wrapText="1"/>
    </xf>
    <xf numFmtId="0" fontId="2" fillId="4" borderId="60" xfId="0" applyFont="1" applyFill="1" applyBorder="1" applyAlignment="1" applyProtection="1">
      <alignment horizontal="center" vertical="center" wrapText="1"/>
    </xf>
    <xf numFmtId="0" fontId="2" fillId="4" borderId="59" xfId="0" applyFont="1" applyFill="1" applyBorder="1" applyAlignment="1" applyProtection="1">
      <alignment horizontal="center" vertical="center" wrapText="1"/>
    </xf>
    <xf numFmtId="0" fontId="2" fillId="4" borderId="9" xfId="0" applyFont="1" applyFill="1" applyBorder="1" applyAlignment="1" applyProtection="1">
      <alignment horizontal="center" vertical="center" wrapText="1"/>
    </xf>
    <xf numFmtId="0" fontId="2" fillId="4" borderId="16" xfId="0" applyFont="1" applyFill="1" applyBorder="1" applyAlignment="1" applyProtection="1">
      <alignment horizontal="center" vertical="center" wrapText="1"/>
    </xf>
    <xf numFmtId="0" fontId="2" fillId="4" borderId="35" xfId="0" applyFont="1" applyFill="1" applyBorder="1" applyAlignment="1" applyProtection="1">
      <alignment horizontal="center" vertical="center" wrapText="1"/>
    </xf>
    <xf numFmtId="0" fontId="2" fillId="4" borderId="38" xfId="0" applyFont="1" applyFill="1" applyBorder="1" applyAlignment="1" applyProtection="1">
      <alignment horizontal="center" vertical="center" wrapText="1"/>
    </xf>
    <xf numFmtId="0" fontId="2" fillId="4" borderId="6" xfId="0" applyFont="1" applyFill="1" applyBorder="1" applyAlignment="1" applyProtection="1">
      <alignment horizontal="center" vertical="center" wrapText="1"/>
    </xf>
    <xf numFmtId="0" fontId="2" fillId="4" borderId="15" xfId="0" applyFont="1" applyFill="1" applyBorder="1" applyAlignment="1" applyProtection="1">
      <alignment horizontal="center" vertical="center" wrapText="1"/>
    </xf>
    <xf numFmtId="0" fontId="2" fillId="4" borderId="34" xfId="0" applyFont="1" applyFill="1" applyBorder="1" applyAlignment="1" applyProtection="1">
      <alignment horizontal="center" vertical="center" wrapText="1"/>
    </xf>
    <xf numFmtId="0" fontId="4" fillId="3" borderId="39" xfId="0" applyFont="1" applyFill="1" applyBorder="1" applyAlignment="1" applyProtection="1">
      <alignment horizontal="center" vertical="center" wrapText="1"/>
    </xf>
    <xf numFmtId="0" fontId="4" fillId="3" borderId="25" xfId="0" applyFont="1" applyFill="1" applyBorder="1" applyAlignment="1" applyProtection="1">
      <alignment horizontal="center" vertical="center" wrapText="1"/>
    </xf>
    <xf numFmtId="0" fontId="4" fillId="3" borderId="26" xfId="0" applyFont="1" applyFill="1" applyBorder="1" applyAlignment="1" applyProtection="1">
      <alignment horizontal="center" vertical="center" wrapText="1"/>
    </xf>
    <xf numFmtId="164" fontId="5" fillId="2" borderId="61" xfId="0" applyNumberFormat="1" applyFont="1" applyFill="1" applyBorder="1" applyAlignment="1">
      <alignment horizontal="center" vertical="center"/>
    </xf>
    <xf numFmtId="0" fontId="0" fillId="0" borderId="3" xfId="0" applyBorder="1" applyAlignment="1">
      <alignment horizontal="center" vertical="center"/>
    </xf>
    <xf numFmtId="0" fontId="5" fillId="2" borderId="61" xfId="0" applyFont="1" applyFill="1" applyBorder="1" applyAlignment="1">
      <alignment horizontal="center" vertical="center"/>
    </xf>
    <xf numFmtId="0" fontId="42" fillId="2" borderId="50" xfId="0" applyNumberFormat="1" applyFont="1" applyFill="1" applyBorder="1" applyAlignment="1">
      <alignment wrapText="1"/>
    </xf>
    <xf numFmtId="0" fontId="41" fillId="2" borderId="50" xfId="0" applyFont="1" applyFill="1" applyBorder="1" applyAlignment="1"/>
    <xf numFmtId="0" fontId="6" fillId="5" borderId="12" xfId="0" applyFont="1" applyFill="1" applyBorder="1" applyAlignment="1" applyProtection="1">
      <alignment horizontal="center" vertical="center" wrapText="1"/>
    </xf>
    <xf numFmtId="0" fontId="6" fillId="5" borderId="13" xfId="0" applyFont="1" applyFill="1" applyBorder="1" applyAlignment="1" applyProtection="1">
      <alignment horizontal="center" vertical="center" wrapText="1"/>
    </xf>
    <xf numFmtId="0" fontId="6" fillId="5" borderId="14" xfId="0" applyFont="1" applyFill="1" applyBorder="1" applyAlignment="1" applyProtection="1">
      <alignment horizontal="center" vertical="center" wrapText="1"/>
    </xf>
    <xf numFmtId="0" fontId="4" fillId="3" borderId="12" xfId="0" applyFont="1" applyFill="1" applyBorder="1" applyAlignment="1" applyProtection="1">
      <alignment horizontal="center" vertical="center" wrapText="1"/>
    </xf>
    <xf numFmtId="0" fontId="4" fillId="3" borderId="13" xfId="0" applyFont="1" applyFill="1" applyBorder="1" applyAlignment="1" applyProtection="1">
      <alignment horizontal="center" vertical="center" wrapText="1"/>
    </xf>
    <xf numFmtId="0" fontId="4" fillId="3" borderId="14" xfId="0" applyFont="1" applyFill="1" applyBorder="1" applyAlignment="1" applyProtection="1">
      <alignment horizontal="center" vertical="center" wrapText="1"/>
    </xf>
    <xf numFmtId="0" fontId="2" fillId="4" borderId="21" xfId="0" applyFont="1" applyFill="1" applyBorder="1" applyAlignment="1" applyProtection="1">
      <alignment horizontal="left" vertical="center" wrapText="1"/>
    </xf>
    <xf numFmtId="0" fontId="2" fillId="4" borderId="22" xfId="0" applyFont="1" applyFill="1" applyBorder="1" applyAlignment="1" applyProtection="1">
      <alignment horizontal="left" vertical="center" wrapText="1"/>
    </xf>
    <xf numFmtId="0" fontId="2" fillId="0" borderId="27" xfId="0" applyFont="1" applyBorder="1" applyAlignment="1">
      <alignment horizontal="center" wrapText="1"/>
    </xf>
    <xf numFmtId="0" fontId="2" fillId="0" borderId="18" xfId="0" applyFont="1" applyBorder="1" applyAlignment="1">
      <alignment horizontal="center"/>
    </xf>
    <xf numFmtId="0" fontId="2" fillId="0" borderId="19" xfId="0" applyFont="1" applyBorder="1" applyAlignment="1">
      <alignment horizontal="center"/>
    </xf>
    <xf numFmtId="0" fontId="2" fillId="0" borderId="0" xfId="0" applyFont="1" applyBorder="1" applyAlignment="1">
      <alignment horizontal="center"/>
    </xf>
    <xf numFmtId="0" fontId="2" fillId="4" borderId="15" xfId="0" applyFont="1" applyFill="1" applyBorder="1" applyAlignment="1" applyProtection="1">
      <alignment horizontal="left" vertical="center" wrapText="1"/>
    </xf>
    <xf numFmtId="0" fontId="2" fillId="4" borderId="4" xfId="0" applyFont="1" applyFill="1" applyBorder="1" applyAlignment="1" applyProtection="1">
      <alignment horizontal="left"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8" xfId="0" applyFont="1" applyBorder="1" applyAlignment="1">
      <alignment horizontal="center" vertical="center" wrapText="1"/>
    </xf>
    <xf numFmtId="0" fontId="2" fillId="2" borderId="4" xfId="0" applyFont="1" applyFill="1" applyBorder="1" applyAlignment="1">
      <alignment horizontal="center" wrapText="1"/>
    </xf>
    <xf numFmtId="0" fontId="2" fillId="2" borderId="4" xfId="0" applyFont="1" applyFill="1" applyBorder="1" applyAlignment="1">
      <alignment horizontal="center"/>
    </xf>
    <xf numFmtId="0" fontId="2" fillId="2" borderId="17" xfId="0" applyFont="1" applyFill="1" applyBorder="1" applyAlignment="1">
      <alignment horizontal="center"/>
    </xf>
    <xf numFmtId="0" fontId="2" fillId="4" borderId="31" xfId="0" applyFont="1" applyFill="1" applyBorder="1" applyAlignment="1" applyProtection="1">
      <alignment horizontal="center" vertical="center" wrapText="1"/>
    </xf>
    <xf numFmtId="0" fontId="2" fillId="4" borderId="18" xfId="0" applyFont="1" applyFill="1" applyBorder="1" applyAlignment="1" applyProtection="1">
      <alignment horizontal="center" vertical="center" wrapText="1"/>
    </xf>
    <xf numFmtId="0" fontId="2" fillId="4" borderId="28" xfId="0" applyFont="1" applyFill="1" applyBorder="1" applyAlignment="1" applyProtection="1">
      <alignment horizontal="center" vertical="center" wrapText="1"/>
    </xf>
    <xf numFmtId="49" fontId="4" fillId="0" borderId="27" xfId="0" applyNumberFormat="1" applyFont="1" applyFill="1" applyBorder="1" applyAlignment="1">
      <alignment horizontal="center" vertical="center"/>
    </xf>
    <xf numFmtId="49" fontId="4" fillId="0" borderId="18" xfId="0" applyNumberFormat="1" applyFont="1" applyFill="1" applyBorder="1" applyAlignment="1">
      <alignment horizontal="center" vertical="center"/>
    </xf>
    <xf numFmtId="49" fontId="4" fillId="0" borderId="19" xfId="0" applyNumberFormat="1" applyFont="1" applyFill="1" applyBorder="1" applyAlignment="1">
      <alignment horizontal="center" vertical="center"/>
    </xf>
    <xf numFmtId="0" fontId="13" fillId="9" borderId="29" xfId="0" applyFont="1" applyFill="1" applyBorder="1" applyAlignment="1">
      <alignment horizontal="center" wrapText="1"/>
    </xf>
    <xf numFmtId="0" fontId="13" fillId="9" borderId="10" xfId="0" applyFont="1" applyFill="1" applyBorder="1" applyAlignment="1">
      <alignment horizontal="center" wrapText="1"/>
    </xf>
    <xf numFmtId="0" fontId="13" fillId="9" borderId="30" xfId="0" applyFont="1" applyFill="1" applyBorder="1" applyAlignment="1">
      <alignment horizontal="center" wrapText="1"/>
    </xf>
    <xf numFmtId="0" fontId="2" fillId="0" borderId="18" xfId="0" applyFont="1" applyFill="1" applyBorder="1" applyAlignment="1">
      <alignment horizontal="center"/>
    </xf>
    <xf numFmtId="0" fontId="2" fillId="10" borderId="23" xfId="0" applyFont="1" applyFill="1" applyBorder="1" applyAlignment="1">
      <alignment horizontal="center" wrapText="1"/>
    </xf>
    <xf numFmtId="0" fontId="2" fillId="10" borderId="24" xfId="0" applyFont="1" applyFill="1" applyBorder="1" applyAlignment="1">
      <alignment horizontal="center" wrapText="1"/>
    </xf>
    <xf numFmtId="0" fontId="6" fillId="8" borderId="40" xfId="0" applyFont="1" applyFill="1" applyBorder="1" applyAlignment="1">
      <alignment horizontal="center"/>
    </xf>
    <xf numFmtId="0" fontId="6" fillId="8" borderId="32" xfId="0" applyFont="1" applyFill="1" applyBorder="1" applyAlignment="1">
      <alignment horizontal="center"/>
    </xf>
    <xf numFmtId="0" fontId="6" fillId="8" borderId="10" xfId="0" applyFont="1" applyFill="1" applyBorder="1" applyAlignment="1">
      <alignment horizontal="center"/>
    </xf>
    <xf numFmtId="0" fontId="6" fillId="8" borderId="11" xfId="0" applyFont="1" applyFill="1" applyBorder="1" applyAlignment="1">
      <alignment horizontal="center"/>
    </xf>
    <xf numFmtId="0" fontId="2" fillId="9" borderId="4" xfId="0" applyFont="1" applyFill="1" applyBorder="1" applyAlignment="1">
      <alignment horizontal="center" wrapText="1"/>
    </xf>
    <xf numFmtId="0" fontId="4" fillId="2" borderId="23" xfId="0" applyFont="1" applyFill="1" applyBorder="1" applyAlignment="1">
      <alignment horizontal="center" wrapText="1"/>
    </xf>
    <xf numFmtId="0" fontId="4" fillId="2" borderId="25" xfId="0" applyFont="1" applyFill="1" applyBorder="1" applyAlignment="1">
      <alignment horizontal="center" wrapText="1"/>
    </xf>
    <xf numFmtId="0" fontId="4" fillId="2" borderId="26" xfId="0" applyFont="1" applyFill="1" applyBorder="1" applyAlignment="1">
      <alignment horizontal="center" wrapText="1"/>
    </xf>
    <xf numFmtId="0" fontId="4" fillId="0" borderId="27" xfId="0" applyFont="1" applyFill="1" applyBorder="1" applyAlignment="1">
      <alignment horizontal="center"/>
    </xf>
    <xf numFmtId="0" fontId="4" fillId="0" borderId="18" xfId="0" applyFont="1" applyFill="1" applyBorder="1" applyAlignment="1">
      <alignment horizontal="center"/>
    </xf>
    <xf numFmtId="0" fontId="4" fillId="0" borderId="19" xfId="0" applyFont="1" applyFill="1" applyBorder="1" applyAlignment="1">
      <alignment horizontal="center"/>
    </xf>
    <xf numFmtId="0" fontId="2" fillId="0" borderId="33" xfId="0" applyFont="1" applyFill="1" applyBorder="1" applyAlignment="1">
      <alignment horizontal="center" wrapText="1"/>
    </xf>
    <xf numFmtId="0" fontId="2" fillId="0" borderId="10" xfId="0" applyFont="1" applyFill="1" applyBorder="1" applyAlignment="1">
      <alignment horizontal="center" wrapText="1"/>
    </xf>
    <xf numFmtId="0" fontId="2"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10" borderId="13" xfId="0" applyFont="1" applyFill="1" applyBorder="1" applyAlignment="1">
      <alignment horizontal="center" wrapText="1"/>
    </xf>
    <xf numFmtId="0" fontId="2" fillId="0" borderId="27" xfId="0" applyFont="1" applyFill="1" applyBorder="1" applyAlignment="1">
      <alignment vertical="center" wrapText="1"/>
    </xf>
    <xf numFmtId="0" fontId="0" fillId="0" borderId="28" xfId="0" applyBorder="1" applyAlignment="1">
      <alignment vertical="center" wrapText="1"/>
    </xf>
    <xf numFmtId="0" fontId="6" fillId="8" borderId="33" xfId="0" applyFont="1" applyFill="1" applyBorder="1" applyAlignment="1">
      <alignment horizontal="center" vertical="center"/>
    </xf>
    <xf numFmtId="0" fontId="2" fillId="9" borderId="36" xfId="0" applyFont="1" applyFill="1" applyBorder="1" applyAlignment="1">
      <alignment horizontal="center" wrapText="1"/>
    </xf>
    <xf numFmtId="0" fontId="2" fillId="9" borderId="37" xfId="0" applyFont="1" applyFill="1" applyBorder="1" applyAlignment="1">
      <alignment horizontal="center" wrapText="1"/>
    </xf>
    <xf numFmtId="0" fontId="2" fillId="0" borderId="33" xfId="0" applyFont="1" applyFill="1" applyBorder="1" applyAlignment="1">
      <alignment horizontal="center"/>
    </xf>
    <xf numFmtId="0" fontId="2" fillId="2" borderId="33" xfId="0" applyFont="1" applyFill="1" applyBorder="1" applyAlignment="1">
      <alignment vertical="center"/>
    </xf>
    <xf numFmtId="0" fontId="13" fillId="29" borderId="13" xfId="0" applyFont="1" applyFill="1" applyBorder="1" applyAlignment="1">
      <alignment vertical="center" wrapText="1"/>
    </xf>
    <xf numFmtId="0" fontId="2" fillId="29" borderId="60" xfId="0" applyFont="1" applyFill="1" applyBorder="1" applyAlignment="1">
      <alignment vertical="center" wrapText="1"/>
    </xf>
    <xf numFmtId="0" fontId="2" fillId="2" borderId="61" xfId="0" applyFont="1" applyFill="1" applyBorder="1" applyAlignment="1">
      <alignment vertical="center" wrapText="1"/>
    </xf>
    <xf numFmtId="0" fontId="0" fillId="0" borderId="3" xfId="0" applyBorder="1" applyAlignment="1">
      <alignment vertical="center" wrapText="1"/>
    </xf>
    <xf numFmtId="0" fontId="2" fillId="2" borderId="60" xfId="0" applyFont="1" applyFill="1" applyBorder="1" applyAlignment="1">
      <alignment vertical="center" wrapText="1"/>
    </xf>
    <xf numFmtId="0" fontId="6" fillId="8" borderId="46" xfId="0" applyFont="1" applyFill="1" applyBorder="1" applyAlignment="1">
      <alignment horizontal="center"/>
    </xf>
    <xf numFmtId="0" fontId="4" fillId="0" borderId="23" xfId="0" applyFont="1" applyFill="1" applyBorder="1" applyAlignment="1">
      <alignment horizontal="center" wrapText="1"/>
    </xf>
    <xf numFmtId="0" fontId="4" fillId="0" borderId="25" xfId="0" applyFont="1" applyFill="1" applyBorder="1" applyAlignment="1">
      <alignment horizontal="center" wrapText="1"/>
    </xf>
    <xf numFmtId="0" fontId="4" fillId="0" borderId="26" xfId="0" applyFont="1" applyFill="1" applyBorder="1" applyAlignment="1">
      <alignment horizontal="center" wrapText="1"/>
    </xf>
    <xf numFmtId="0" fontId="3" fillId="0" borderId="4" xfId="0" applyFont="1" applyFill="1" applyBorder="1" applyAlignment="1">
      <alignment horizontal="center" vertical="center" wrapText="1"/>
    </xf>
    <xf numFmtId="0" fontId="2" fillId="0" borderId="4" xfId="0" applyFont="1" applyFill="1" applyBorder="1" applyAlignment="1">
      <alignment vertical="center" wrapText="1"/>
    </xf>
    <xf numFmtId="0" fontId="13" fillId="9" borderId="29" xfId="0" applyFont="1" applyFill="1" applyBorder="1" applyAlignment="1">
      <alignment horizontal="center" vertical="center" wrapText="1"/>
    </xf>
    <xf numFmtId="0" fontId="13" fillId="9" borderId="10" xfId="0" applyFont="1" applyFill="1" applyBorder="1" applyAlignment="1">
      <alignment horizontal="center" vertical="center" wrapText="1"/>
    </xf>
    <xf numFmtId="0" fontId="13" fillId="9" borderId="30" xfId="0" applyFont="1" applyFill="1" applyBorder="1" applyAlignment="1">
      <alignment horizontal="center" vertical="center" wrapText="1"/>
    </xf>
    <xf numFmtId="0" fontId="6" fillId="8" borderId="46" xfId="0" applyFont="1" applyFill="1" applyBorder="1" applyAlignment="1">
      <alignment horizontal="center" vertical="center"/>
    </xf>
    <xf numFmtId="0" fontId="6" fillId="8" borderId="10" xfId="0" applyFont="1" applyFill="1" applyBorder="1" applyAlignment="1">
      <alignment horizontal="center" vertical="center"/>
    </xf>
    <xf numFmtId="0" fontId="6" fillId="8" borderId="11" xfId="0" applyFont="1" applyFill="1" applyBorder="1" applyAlignment="1">
      <alignment horizontal="center" vertical="center"/>
    </xf>
    <xf numFmtId="0" fontId="2" fillId="9" borderId="36" xfId="0" applyFont="1" applyFill="1" applyBorder="1" applyAlignment="1">
      <alignment horizontal="center" vertical="center" wrapText="1"/>
    </xf>
    <xf numFmtId="0" fontId="2" fillId="9" borderId="37" xfId="0" applyFont="1" applyFill="1" applyBorder="1" applyAlignment="1">
      <alignment horizontal="center" vertical="center" wrapText="1"/>
    </xf>
    <xf numFmtId="0" fontId="4" fillId="0" borderId="27" xfId="0" applyFont="1" applyFill="1" applyBorder="1" applyAlignment="1">
      <alignment horizontal="center" vertical="center"/>
    </xf>
    <xf numFmtId="0" fontId="4" fillId="0" borderId="18" xfId="0" applyFont="1" applyFill="1" applyBorder="1" applyAlignment="1">
      <alignment horizontal="center" vertical="center"/>
    </xf>
    <xf numFmtId="0" fontId="4" fillId="0" borderId="19" xfId="0" applyFont="1" applyFill="1" applyBorder="1" applyAlignment="1">
      <alignment horizontal="center" vertical="center"/>
    </xf>
    <xf numFmtId="0" fontId="2" fillId="0" borderId="10" xfId="0" applyFont="1" applyFill="1" applyBorder="1" applyAlignment="1">
      <alignment horizontal="center" vertical="center" wrapText="1"/>
    </xf>
    <xf numFmtId="0" fontId="2" fillId="0" borderId="48"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10" borderId="23" xfId="0" applyFont="1" applyFill="1" applyBorder="1" applyAlignment="1">
      <alignment horizontal="center" vertical="center" wrapText="1"/>
    </xf>
    <xf numFmtId="0" fontId="2" fillId="10" borderId="2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10" borderId="48" xfId="0" applyFont="1" applyFill="1" applyBorder="1" applyAlignment="1">
      <alignment horizontal="center" vertical="center"/>
    </xf>
    <xf numFmtId="0" fontId="2" fillId="10" borderId="6" xfId="0" applyFont="1" applyFill="1" applyBorder="1" applyAlignment="1">
      <alignment horizontal="center" vertical="center"/>
    </xf>
    <xf numFmtId="0" fontId="2" fillId="10" borderId="7" xfId="0" applyFont="1" applyFill="1" applyBorder="1" applyAlignment="1">
      <alignment horizontal="center" vertical="center"/>
    </xf>
    <xf numFmtId="0" fontId="2" fillId="2" borderId="4" xfId="0" applyFont="1" applyFill="1" applyBorder="1" applyAlignment="1">
      <alignment vertical="center" wrapText="1"/>
    </xf>
    <xf numFmtId="0" fontId="2" fillId="2" borderId="1" xfId="0" applyFont="1" applyFill="1" applyBorder="1" applyAlignment="1">
      <alignment horizontal="left" vertical="center" wrapText="1"/>
    </xf>
    <xf numFmtId="0" fontId="0" fillId="2" borderId="3" xfId="0" applyFill="1" applyBorder="1" applyAlignment="1">
      <alignment horizontal="left" vertical="center" wrapText="1"/>
    </xf>
    <xf numFmtId="0" fontId="13" fillId="9" borderId="65" xfId="0" applyFont="1" applyFill="1" applyBorder="1" applyAlignment="1">
      <alignment horizontal="center" vertical="center" wrapText="1"/>
    </xf>
    <xf numFmtId="0" fontId="13" fillId="9" borderId="33" xfId="0" applyFont="1" applyFill="1" applyBorder="1" applyAlignment="1">
      <alignment horizontal="center" vertical="center" wrapText="1"/>
    </xf>
    <xf numFmtId="0" fontId="13" fillId="9" borderId="66" xfId="0" applyFont="1" applyFill="1" applyBorder="1" applyAlignment="1">
      <alignment horizontal="center" vertical="center" wrapText="1"/>
    </xf>
    <xf numFmtId="0" fontId="2" fillId="2" borderId="3" xfId="0" applyFont="1" applyFill="1" applyBorder="1" applyAlignment="1">
      <alignment horizontal="left" vertical="center" wrapText="1"/>
    </xf>
    <xf numFmtId="0" fontId="2" fillId="2" borderId="61" xfId="0" applyFont="1" applyFill="1" applyBorder="1" applyAlignment="1">
      <alignment horizontal="left" vertical="center" wrapText="1"/>
    </xf>
    <xf numFmtId="0" fontId="5" fillId="25" borderId="52" xfId="1" applyFont="1" applyFill="1" applyBorder="1" applyAlignment="1">
      <alignment horizontal="center" vertical="center" wrapText="1"/>
    </xf>
    <xf numFmtId="0" fontId="21" fillId="0" borderId="52" xfId="1" applyFont="1" applyBorder="1" applyAlignment="1" applyProtection="1">
      <alignment horizontal="center" vertical="center" wrapText="1"/>
      <protection locked="0"/>
    </xf>
    <xf numFmtId="0" fontId="21" fillId="0" borderId="57" xfId="1" applyFont="1" applyBorder="1" applyAlignment="1" applyProtection="1">
      <alignment horizontal="center" vertical="center" wrapText="1"/>
      <protection locked="0"/>
    </xf>
    <xf numFmtId="4" fontId="33" fillId="0" borderId="27" xfId="3" applyNumberFormat="1" applyFont="1" applyFill="1" applyBorder="1" applyAlignment="1">
      <alignment horizontal="center" vertical="center" wrapText="1"/>
    </xf>
    <xf numFmtId="4" fontId="33" fillId="0" borderId="18" xfId="3" applyNumberFormat="1" applyFont="1" applyFill="1" applyBorder="1" applyAlignment="1">
      <alignment horizontal="center" vertical="center" wrapText="1"/>
    </xf>
    <xf numFmtId="4" fontId="33" fillId="0" borderId="28" xfId="3" applyNumberFormat="1" applyFont="1" applyFill="1" applyBorder="1" applyAlignment="1">
      <alignment horizontal="center" vertical="center" wrapText="1"/>
    </xf>
    <xf numFmtId="0" fontId="33" fillId="0" borderId="27" xfId="3" applyFont="1" applyFill="1" applyBorder="1" applyAlignment="1" applyProtection="1">
      <alignment horizontal="center" vertical="center" wrapText="1"/>
      <protection locked="0"/>
    </xf>
    <xf numFmtId="0" fontId="33" fillId="0" borderId="28" xfId="3" applyFont="1" applyFill="1" applyBorder="1" applyAlignment="1" applyProtection="1">
      <alignment horizontal="center" vertical="center" wrapText="1"/>
      <protection locked="0"/>
    </xf>
    <xf numFmtId="3" fontId="33" fillId="2" borderId="27" xfId="3" applyNumberFormat="1" applyFont="1" applyFill="1" applyBorder="1" applyAlignment="1" applyProtection="1">
      <alignment horizontal="center" vertical="center" wrapText="1"/>
    </xf>
    <xf numFmtId="0" fontId="0" fillId="0" borderId="28" xfId="0" applyBorder="1" applyAlignment="1">
      <alignment horizontal="center" vertical="center"/>
    </xf>
    <xf numFmtId="3" fontId="33" fillId="0" borderId="61" xfId="3" applyNumberFormat="1" applyFont="1" applyFill="1" applyBorder="1" applyAlignment="1" applyProtection="1">
      <alignment horizontal="center" vertical="center" wrapText="1"/>
    </xf>
    <xf numFmtId="3" fontId="33" fillId="0" borderId="8" xfId="3" applyNumberFormat="1" applyFont="1" applyFill="1" applyBorder="1" applyAlignment="1" applyProtection="1">
      <alignment horizontal="center" vertical="center" wrapText="1"/>
    </xf>
    <xf numFmtId="0" fontId="5" fillId="0" borderId="10" xfId="1" applyFont="1" applyBorder="1" applyAlignment="1">
      <alignment horizontal="center"/>
    </xf>
    <xf numFmtId="4" fontId="33" fillId="0" borderId="61" xfId="3" applyNumberFormat="1" applyFont="1" applyFill="1" applyBorder="1" applyAlignment="1">
      <alignment horizontal="center" vertical="center" wrapText="1"/>
    </xf>
    <xf numFmtId="4" fontId="33" fillId="0" borderId="47" xfId="3" applyNumberFormat="1" applyFont="1" applyFill="1" applyBorder="1" applyAlignment="1">
      <alignment horizontal="center" vertical="center" wrapText="1"/>
    </xf>
    <xf numFmtId="4" fontId="33" fillId="0" borderId="3" xfId="3" applyNumberFormat="1" applyFont="1" applyFill="1" applyBorder="1" applyAlignment="1">
      <alignment horizontal="center" vertical="center" wrapText="1"/>
    </xf>
    <xf numFmtId="0" fontId="33" fillId="0" borderId="61" xfId="3" applyFont="1" applyFill="1" applyBorder="1" applyAlignment="1" applyProtection="1">
      <alignment horizontal="center" vertical="center" wrapText="1"/>
      <protection locked="0"/>
    </xf>
    <xf numFmtId="0" fontId="33" fillId="0" borderId="3" xfId="3" applyFont="1" applyFill="1" applyBorder="1" applyAlignment="1" applyProtection="1">
      <alignment horizontal="center" vertical="center" wrapText="1"/>
      <protection locked="0"/>
    </xf>
    <xf numFmtId="3" fontId="33" fillId="2" borderId="61" xfId="3" applyNumberFormat="1" applyFont="1" applyFill="1" applyBorder="1" applyAlignment="1" applyProtection="1">
      <alignment horizontal="center" vertical="center" wrapText="1"/>
    </xf>
    <xf numFmtId="0" fontId="33" fillId="0" borderId="8" xfId="3" applyFont="1" applyFill="1" applyBorder="1" applyAlignment="1" applyProtection="1">
      <alignment horizontal="center" vertical="center" wrapText="1"/>
      <protection locked="0"/>
    </xf>
    <xf numFmtId="0" fontId="0" fillId="0" borderId="3" xfId="0" applyBorder="1" applyAlignment="1">
      <alignment horizontal="center" vertical="center" wrapText="1"/>
    </xf>
    <xf numFmtId="0" fontId="5" fillId="0" borderId="61" xfId="1" applyFont="1" applyFill="1" applyBorder="1" applyAlignment="1" applyProtection="1">
      <alignment horizontal="left" vertical="center" wrapText="1"/>
      <protection locked="0"/>
    </xf>
    <xf numFmtId="0" fontId="5" fillId="0" borderId="47" xfId="1" applyFont="1" applyFill="1" applyBorder="1" applyAlignment="1" applyProtection="1">
      <alignment horizontal="left" vertical="center" wrapText="1"/>
      <protection locked="0"/>
    </xf>
    <xf numFmtId="0" fontId="5" fillId="0" borderId="3" xfId="1" applyFont="1" applyFill="1" applyBorder="1" applyAlignment="1" applyProtection="1">
      <alignment horizontal="left" vertical="center" wrapText="1"/>
      <protection locked="0"/>
    </xf>
    <xf numFmtId="4" fontId="5" fillId="0" borderId="61" xfId="1" applyNumberFormat="1" applyFont="1" applyFill="1" applyBorder="1" applyAlignment="1" applyProtection="1">
      <alignment horizontal="center" vertical="center" wrapText="1"/>
      <protection locked="0"/>
    </xf>
    <xf numFmtId="4" fontId="5" fillId="0" borderId="3" xfId="1" applyNumberFormat="1" applyFont="1" applyFill="1" applyBorder="1" applyAlignment="1" applyProtection="1">
      <alignment horizontal="center" vertical="center" wrapText="1"/>
      <protection locked="0"/>
    </xf>
    <xf numFmtId="0" fontId="5" fillId="0" borderId="61" xfId="1" applyFont="1" applyBorder="1" applyAlignment="1">
      <alignment horizontal="center" vertical="center" wrapText="1"/>
    </xf>
    <xf numFmtId="0" fontId="5" fillId="0" borderId="3" xfId="1" applyFont="1" applyBorder="1" applyAlignment="1">
      <alignment horizontal="center" vertical="center" wrapText="1"/>
    </xf>
    <xf numFmtId="0" fontId="5" fillId="0" borderId="10" xfId="1" applyFont="1" applyFill="1" applyBorder="1" applyAlignment="1">
      <alignment horizontal="center" vertical="center" wrapText="1"/>
    </xf>
    <xf numFmtId="0" fontId="5" fillId="24" borderId="12" xfId="1" applyFont="1" applyFill="1" applyBorder="1" applyAlignment="1">
      <alignment horizontal="center" vertical="center" wrapText="1"/>
    </xf>
    <xf numFmtId="0" fontId="5" fillId="24" borderId="15" xfId="1" applyFont="1" applyFill="1" applyBorder="1" applyAlignment="1">
      <alignment horizontal="center" vertical="center" wrapText="1"/>
    </xf>
    <xf numFmtId="0" fontId="5" fillId="25" borderId="13" xfId="1" applyFont="1" applyFill="1" applyBorder="1" applyAlignment="1">
      <alignment horizontal="center" wrapText="1"/>
    </xf>
    <xf numFmtId="0" fontId="5" fillId="25" borderId="14" xfId="1" applyFont="1" applyFill="1" applyBorder="1" applyAlignment="1">
      <alignment horizontal="center" wrapText="1"/>
    </xf>
    <xf numFmtId="0" fontId="5" fillId="25" borderId="49" xfId="1" applyFont="1" applyFill="1" applyBorder="1" applyAlignment="1" applyProtection="1">
      <alignment horizontal="center" vertical="center" wrapText="1"/>
      <protection locked="0"/>
    </xf>
    <xf numFmtId="0" fontId="5" fillId="25" borderId="50" xfId="1" applyFont="1" applyFill="1" applyBorder="1" applyAlignment="1" applyProtection="1">
      <alignment horizontal="center" vertical="center" wrapText="1"/>
      <protection locked="0"/>
    </xf>
    <xf numFmtId="0" fontId="5" fillId="25" borderId="16" xfId="1" applyFont="1" applyFill="1" applyBorder="1" applyAlignment="1" applyProtection="1">
      <alignment horizontal="center" vertical="center" wrapText="1"/>
      <protection locked="0"/>
    </xf>
    <xf numFmtId="0" fontId="5" fillId="25" borderId="61" xfId="1" applyFont="1" applyFill="1" applyBorder="1" applyAlignment="1" applyProtection="1">
      <alignment horizontal="center" vertical="center" wrapText="1"/>
      <protection locked="0"/>
    </xf>
    <xf numFmtId="0" fontId="5" fillId="25" borderId="3" xfId="1" applyFont="1" applyFill="1" applyBorder="1" applyAlignment="1" applyProtection="1">
      <alignment horizontal="center" vertical="center" wrapText="1"/>
      <protection locked="0"/>
    </xf>
    <xf numFmtId="0" fontId="5" fillId="25" borderId="59" xfId="1" applyFont="1" applyFill="1" applyBorder="1" applyAlignment="1" applyProtection="1">
      <alignment horizontal="center" vertical="center" wrapText="1"/>
      <protection locked="0"/>
    </xf>
    <xf numFmtId="0" fontId="5" fillId="25" borderId="58" xfId="1" applyFont="1" applyFill="1" applyBorder="1" applyAlignment="1" applyProtection="1">
      <alignment horizontal="center" vertical="center" wrapText="1"/>
      <protection locked="0"/>
    </xf>
    <xf numFmtId="0" fontId="5" fillId="25" borderId="41" xfId="1" applyFont="1" applyFill="1" applyBorder="1" applyAlignment="1" applyProtection="1">
      <alignment horizontal="center" vertical="center" wrapText="1"/>
      <protection locked="0"/>
    </xf>
    <xf numFmtId="0" fontId="5" fillId="25" borderId="0" xfId="1" applyFont="1" applyFill="1" applyBorder="1" applyAlignment="1" applyProtection="1">
      <alignment horizontal="center" vertical="center" wrapText="1"/>
      <protection locked="0"/>
    </xf>
    <xf numFmtId="0" fontId="5" fillId="25" borderId="42" xfId="1" applyFont="1" applyFill="1" applyBorder="1" applyAlignment="1" applyProtection="1">
      <alignment horizontal="center" vertical="center" wrapText="1"/>
      <protection locked="0"/>
    </xf>
    <xf numFmtId="0" fontId="5" fillId="25" borderId="61" xfId="135" applyFont="1" applyFill="1" applyBorder="1" applyAlignment="1" applyProtection="1">
      <alignment horizontal="center" vertical="center" wrapText="1"/>
      <protection locked="0"/>
    </xf>
    <xf numFmtId="0" fontId="0" fillId="25" borderId="3" xfId="0" applyFill="1" applyBorder="1" applyAlignment="1">
      <alignment horizontal="center" vertical="center" wrapText="1"/>
    </xf>
    <xf numFmtId="4" fontId="5" fillId="0" borderId="60" xfId="1" applyNumberFormat="1" applyFont="1" applyFill="1" applyBorder="1" applyAlignment="1" applyProtection="1">
      <alignment horizontal="center" vertical="center" wrapText="1"/>
      <protection locked="0"/>
    </xf>
    <xf numFmtId="4" fontId="5" fillId="0" borderId="17" xfId="1" applyNumberFormat="1" applyFont="1" applyFill="1" applyBorder="1" applyAlignment="1" applyProtection="1">
      <alignment horizontal="center" vertical="center" wrapText="1"/>
      <protection locked="0"/>
    </xf>
    <xf numFmtId="0" fontId="5" fillId="0" borderId="61" xfId="1" applyFont="1" applyFill="1" applyBorder="1" applyAlignment="1">
      <alignment horizontal="center" vertical="center" wrapText="1"/>
    </xf>
    <xf numFmtId="0" fontId="5" fillId="0" borderId="3" xfId="1" applyFont="1" applyFill="1" applyBorder="1" applyAlignment="1">
      <alignment horizontal="center" vertical="center" wrapText="1"/>
    </xf>
    <xf numFmtId="0" fontId="5" fillId="2" borderId="61" xfId="1" applyFont="1" applyFill="1" applyBorder="1" applyAlignment="1" applyProtection="1">
      <alignment horizontal="left" vertical="center" wrapText="1"/>
      <protection locked="0"/>
    </xf>
    <xf numFmtId="0" fontId="5" fillId="2" borderId="47" xfId="1" applyFont="1" applyFill="1" applyBorder="1" applyAlignment="1" applyProtection="1">
      <alignment horizontal="left" vertical="center" wrapText="1"/>
      <protection locked="0"/>
    </xf>
    <xf numFmtId="0" fontId="5" fillId="2" borderId="3" xfId="1" applyFont="1" applyFill="1" applyBorder="1" applyAlignment="1" applyProtection="1">
      <alignment horizontal="left" vertical="center" wrapText="1"/>
      <protection locked="0"/>
    </xf>
    <xf numFmtId="0" fontId="5" fillId="25" borderId="60" xfId="1" applyFont="1" applyFill="1" applyBorder="1" applyAlignment="1">
      <alignment vertical="center" wrapText="1"/>
    </xf>
    <xf numFmtId="0" fontId="5" fillId="25" borderId="22" xfId="1" applyFont="1" applyFill="1" applyBorder="1" applyAlignment="1">
      <alignment vertical="center" wrapText="1"/>
    </xf>
    <xf numFmtId="0" fontId="5" fillId="0" borderId="50" xfId="1" applyFont="1" applyFill="1" applyBorder="1" applyAlignment="1">
      <alignment horizontal="center" vertical="center" wrapText="1"/>
    </xf>
    <xf numFmtId="0" fontId="5" fillId="25" borderId="13" xfId="1" applyFont="1" applyFill="1" applyBorder="1" applyAlignment="1">
      <alignment horizontal="center" vertical="center" wrapText="1"/>
    </xf>
    <xf numFmtId="0" fontId="5" fillId="25" borderId="14" xfId="1" applyFont="1" applyFill="1" applyBorder="1" applyAlignment="1">
      <alignment horizontal="center" vertical="center" wrapText="1"/>
    </xf>
    <xf numFmtId="0" fontId="5" fillId="25" borderId="60" xfId="1" applyFont="1" applyFill="1" applyBorder="1" applyAlignment="1" applyProtection="1">
      <alignment horizontal="center" vertical="center" wrapText="1"/>
      <protection locked="0"/>
    </xf>
    <xf numFmtId="0" fontId="5" fillId="25" borderId="47" xfId="1" applyFont="1" applyFill="1" applyBorder="1" applyAlignment="1" applyProtection="1">
      <alignment horizontal="center" vertical="center" wrapText="1"/>
      <protection locked="0"/>
    </xf>
    <xf numFmtId="0" fontId="5" fillId="25" borderId="8" xfId="1" applyFont="1" applyFill="1" applyBorder="1" applyAlignment="1" applyProtection="1">
      <alignment horizontal="center" vertical="center" wrapText="1"/>
      <protection locked="0"/>
    </xf>
    <xf numFmtId="0" fontId="5" fillId="0" borderId="60" xfId="1" applyFont="1" applyBorder="1" applyAlignment="1">
      <alignment horizontal="center" vertical="center" wrapText="1"/>
    </xf>
    <xf numFmtId="0" fontId="5" fillId="0" borderId="60" xfId="1" applyFont="1" applyBorder="1" applyAlignment="1">
      <alignment horizontal="center" vertical="center"/>
    </xf>
    <xf numFmtId="0" fontId="26" fillId="2" borderId="54" xfId="1" applyFont="1" applyFill="1" applyBorder="1" applyAlignment="1" applyProtection="1">
      <alignment horizontal="left" vertical="center" wrapText="1"/>
      <protection locked="0"/>
    </xf>
    <xf numFmtId="0" fontId="5" fillId="25" borderId="27" xfId="1" applyFont="1" applyFill="1" applyBorder="1" applyAlignment="1">
      <alignment horizontal="center" vertical="center" wrapText="1"/>
    </xf>
    <xf numFmtId="0" fontId="5" fillId="25" borderId="28" xfId="1" applyFont="1" applyFill="1" applyBorder="1" applyAlignment="1">
      <alignment horizontal="center" vertical="center" wrapText="1"/>
    </xf>
    <xf numFmtId="0" fontId="5" fillId="0" borderId="22" xfId="1" applyFont="1" applyBorder="1" applyAlignment="1" applyProtection="1">
      <alignment horizontal="center" vertical="center" wrapText="1"/>
      <protection locked="0"/>
    </xf>
    <xf numFmtId="0" fontId="5" fillId="0" borderId="51" xfId="1" applyFont="1" applyBorder="1" applyAlignment="1" applyProtection="1">
      <alignment horizontal="center" vertical="center" wrapText="1"/>
      <protection locked="0"/>
    </xf>
    <xf numFmtId="0" fontId="5" fillId="25" borderId="12" xfId="1" applyFont="1" applyFill="1" applyBorder="1" applyAlignment="1">
      <alignment horizontal="center" vertical="center" wrapText="1"/>
    </xf>
    <xf numFmtId="0" fontId="5" fillId="25" borderId="6" xfId="1" applyFont="1" applyFill="1" applyBorder="1" applyAlignment="1">
      <alignment vertical="center" wrapText="1"/>
    </xf>
    <xf numFmtId="0" fontId="5" fillId="25" borderId="6" xfId="1" applyFont="1" applyFill="1" applyBorder="1" applyAlignment="1">
      <alignment horizontal="center" vertical="center" wrapText="1"/>
    </xf>
    <xf numFmtId="0" fontId="5" fillId="2" borderId="6" xfId="1" quotePrefix="1" applyFont="1" applyFill="1" applyBorder="1" applyAlignment="1" applyProtection="1">
      <alignment horizontal="center" vertical="center" wrapText="1"/>
      <protection locked="0"/>
    </xf>
    <xf numFmtId="0" fontId="5" fillId="2" borderId="6" xfId="1" applyFont="1" applyFill="1" applyBorder="1" applyAlignment="1" applyProtection="1">
      <alignment horizontal="center" vertical="center" wrapText="1"/>
      <protection locked="0"/>
    </xf>
    <xf numFmtId="0" fontId="5" fillId="25" borderId="23" xfId="1" applyFont="1" applyFill="1" applyBorder="1" applyAlignment="1">
      <alignment horizontal="center" vertical="center" wrapText="1"/>
    </xf>
    <xf numFmtId="0" fontId="5" fillId="25" borderId="24" xfId="1" applyFont="1" applyFill="1" applyBorder="1" applyAlignment="1">
      <alignment horizontal="center" vertical="center" wrapText="1"/>
    </xf>
    <xf numFmtId="0" fontId="5" fillId="0" borderId="23" xfId="1" applyFont="1" applyFill="1" applyBorder="1" applyAlignment="1">
      <alignment horizontal="center" vertical="center" wrapText="1"/>
    </xf>
    <xf numFmtId="0" fontId="5" fillId="0" borderId="25" xfId="1" applyFont="1" applyFill="1" applyBorder="1" applyAlignment="1">
      <alignment horizontal="center" vertical="center" wrapText="1"/>
    </xf>
    <xf numFmtId="0" fontId="5" fillId="0" borderId="26" xfId="1" applyFont="1" applyFill="1" applyBorder="1" applyAlignment="1">
      <alignment horizontal="center" vertical="center" wrapText="1"/>
    </xf>
    <xf numFmtId="0" fontId="5" fillId="25" borderId="13" xfId="1" applyFont="1" applyFill="1" applyBorder="1" applyAlignment="1">
      <alignment vertical="center" wrapText="1"/>
    </xf>
    <xf numFmtId="0" fontId="5" fillId="0" borderId="13" xfId="1" applyFont="1" applyFill="1" applyBorder="1" applyAlignment="1" applyProtection="1">
      <alignment horizontal="center" vertical="center" wrapText="1"/>
      <protection locked="0"/>
    </xf>
    <xf numFmtId="0" fontId="32" fillId="0" borderId="13" xfId="1" applyFont="1" applyFill="1" applyBorder="1" applyAlignment="1" applyProtection="1">
      <alignment horizontal="center" vertical="center" wrapText="1"/>
      <protection locked="0"/>
    </xf>
    <xf numFmtId="0" fontId="32" fillId="0" borderId="14" xfId="1" applyFont="1" applyFill="1" applyBorder="1" applyAlignment="1" applyProtection="1">
      <alignment horizontal="center" vertical="center" wrapText="1"/>
      <protection locked="0"/>
    </xf>
    <xf numFmtId="0" fontId="5" fillId="0" borderId="60" xfId="1" applyFont="1" applyBorder="1" applyAlignment="1" applyProtection="1">
      <alignment horizontal="left" vertical="center" wrapText="1"/>
      <protection locked="0"/>
    </xf>
    <xf numFmtId="0" fontId="5" fillId="0" borderId="17" xfId="1" applyFont="1" applyBorder="1" applyAlignment="1" applyProtection="1">
      <alignment horizontal="left" vertical="center" wrapText="1"/>
      <protection locked="0"/>
    </xf>
    <xf numFmtId="0" fontId="5" fillId="25" borderId="60" xfId="1" applyFont="1" applyFill="1" applyBorder="1" applyAlignment="1">
      <alignment horizontal="left" vertical="center" wrapText="1"/>
    </xf>
    <xf numFmtId="0" fontId="5" fillId="0" borderId="60" xfId="1" applyFont="1" applyFill="1" applyBorder="1" applyAlignment="1" applyProtection="1">
      <alignment horizontal="left" vertical="center" wrapText="1"/>
      <protection locked="0"/>
    </xf>
    <xf numFmtId="0" fontId="5" fillId="0" borderId="17" xfId="1" applyFont="1" applyFill="1" applyBorder="1" applyAlignment="1" applyProtection="1">
      <alignment horizontal="left" vertical="center" wrapText="1"/>
      <protection locked="0"/>
    </xf>
    <xf numFmtId="0" fontId="5" fillId="25" borderId="61" xfId="1" applyFont="1" applyFill="1" applyBorder="1" applyAlignment="1">
      <alignment horizontal="left" vertical="center" wrapText="1"/>
    </xf>
    <xf numFmtId="0" fontId="5" fillId="25" borderId="3" xfId="1" applyFont="1" applyFill="1" applyBorder="1" applyAlignment="1">
      <alignment horizontal="left" vertical="center" wrapText="1"/>
    </xf>
    <xf numFmtId="0" fontId="5" fillId="0" borderId="22" xfId="1" applyFont="1" applyBorder="1" applyAlignment="1" applyProtection="1">
      <alignment horizontal="left" vertical="center" wrapText="1"/>
      <protection locked="0"/>
    </xf>
    <xf numFmtId="0" fontId="5" fillId="0" borderId="51" xfId="1" applyFont="1" applyBorder="1" applyAlignment="1" applyProtection="1">
      <alignment horizontal="left" vertical="center" wrapText="1"/>
      <protection locked="0"/>
    </xf>
    <xf numFmtId="0" fontId="21" fillId="2" borderId="60" xfId="1" applyFont="1" applyFill="1" applyBorder="1" applyAlignment="1" applyProtection="1">
      <alignment horizontal="center" vertical="center" wrapText="1"/>
      <protection locked="0"/>
    </xf>
    <xf numFmtId="0" fontId="21" fillId="2" borderId="17" xfId="1" applyFont="1" applyFill="1" applyBorder="1" applyAlignment="1" applyProtection="1">
      <alignment horizontal="center" vertical="center" wrapText="1"/>
      <protection locked="0"/>
    </xf>
    <xf numFmtId="0" fontId="5" fillId="0" borderId="60" xfId="1" applyFont="1" applyFill="1" applyBorder="1" applyAlignment="1" applyProtection="1">
      <alignment horizontal="center" vertical="center" wrapText="1"/>
      <protection locked="0"/>
    </xf>
    <xf numFmtId="0" fontId="5" fillId="0" borderId="17" xfId="1" applyFont="1" applyFill="1" applyBorder="1" applyAlignment="1" applyProtection="1">
      <alignment horizontal="center" vertical="center" wrapText="1"/>
      <protection locked="0"/>
    </xf>
    <xf numFmtId="0" fontId="21" fillId="0" borderId="60" xfId="1" applyFont="1" applyBorder="1" applyAlignment="1" applyProtection="1">
      <alignment horizontal="center" vertical="center" wrapText="1"/>
      <protection locked="0"/>
    </xf>
    <xf numFmtId="0" fontId="21" fillId="0" borderId="17" xfId="1" applyFont="1" applyBorder="1" applyAlignment="1" applyProtection="1">
      <alignment horizontal="center" vertical="center" wrapText="1"/>
      <protection locked="0"/>
    </xf>
    <xf numFmtId="0" fontId="5" fillId="25" borderId="22" xfId="1" applyFont="1" applyFill="1" applyBorder="1" applyAlignment="1">
      <alignment horizontal="left" vertical="center" wrapText="1"/>
    </xf>
    <xf numFmtId="0" fontId="21" fillId="0" borderId="22" xfId="1" applyFont="1" applyBorder="1" applyAlignment="1" applyProtection="1">
      <alignment horizontal="center" vertical="center" wrapText="1"/>
      <protection locked="0"/>
    </xf>
    <xf numFmtId="0" fontId="21" fillId="0" borderId="51" xfId="1" applyFont="1" applyBorder="1" applyAlignment="1" applyProtection="1">
      <alignment horizontal="center" vertical="center" wrapText="1"/>
      <protection locked="0"/>
    </xf>
    <xf numFmtId="0" fontId="5" fillId="25" borderId="13" xfId="1" applyFont="1" applyFill="1" applyBorder="1" applyAlignment="1">
      <alignment horizontal="left" vertical="center" wrapText="1"/>
    </xf>
    <xf numFmtId="0" fontId="21" fillId="0" borderId="13" xfId="1" applyFont="1" applyBorder="1" applyAlignment="1" applyProtection="1">
      <alignment horizontal="center" vertical="center" wrapText="1"/>
      <protection locked="0"/>
    </xf>
    <xf numFmtId="0" fontId="21" fillId="0" borderId="14" xfId="1" applyFont="1" applyBorder="1" applyAlignment="1" applyProtection="1">
      <alignment horizontal="center" vertical="center" wrapText="1"/>
      <protection locked="0"/>
    </xf>
    <xf numFmtId="0" fontId="5" fillId="0" borderId="30" xfId="1" applyFont="1" applyBorder="1" applyAlignment="1">
      <alignment horizontal="center"/>
    </xf>
    <xf numFmtId="0" fontId="5" fillId="0" borderId="52" xfId="1" applyFont="1" applyBorder="1" applyAlignment="1">
      <alignment horizontal="center"/>
    </xf>
    <xf numFmtId="0" fontId="5" fillId="0" borderId="29" xfId="1" applyFont="1" applyBorder="1" applyAlignment="1">
      <alignment horizontal="center"/>
    </xf>
    <xf numFmtId="0" fontId="30" fillId="24" borderId="12" xfId="1" applyFont="1" applyFill="1" applyBorder="1" applyAlignment="1" applyProtection="1">
      <alignment horizontal="center" vertical="center" wrapText="1"/>
    </xf>
    <xf numFmtId="0" fontId="30" fillId="24" borderId="13" xfId="1" applyFont="1" applyFill="1" applyBorder="1" applyAlignment="1" applyProtection="1">
      <alignment horizontal="center" vertical="center" wrapText="1"/>
    </xf>
    <xf numFmtId="0" fontId="30" fillId="24" borderId="14" xfId="1" applyFont="1" applyFill="1" applyBorder="1" applyAlignment="1" applyProtection="1">
      <alignment horizontal="center" vertical="center" wrapText="1"/>
    </xf>
    <xf numFmtId="0" fontId="5" fillId="25" borderId="60" xfId="1" applyFont="1" applyFill="1" applyBorder="1" applyAlignment="1" applyProtection="1">
      <alignment horizontal="center" vertical="center" wrapText="1"/>
    </xf>
    <xf numFmtId="0" fontId="5" fillId="0" borderId="60" xfId="1" applyFont="1" applyBorder="1" applyAlignment="1">
      <alignment vertical="center" wrapText="1"/>
    </xf>
    <xf numFmtId="0" fontId="5" fillId="0" borderId="17" xfId="1" applyFont="1" applyBorder="1" applyAlignment="1">
      <alignment vertical="center" wrapText="1"/>
    </xf>
    <xf numFmtId="0" fontId="26" fillId="0" borderId="60" xfId="19" applyFont="1" applyBorder="1" applyAlignment="1">
      <alignment horizontal="center" vertical="center" wrapText="1"/>
    </xf>
    <xf numFmtId="0" fontId="26" fillId="0" borderId="17" xfId="19" applyFont="1" applyBorder="1" applyAlignment="1">
      <alignment horizontal="center" vertical="center" wrapText="1"/>
    </xf>
    <xf numFmtId="0" fontId="5" fillId="0" borderId="17" xfId="1" applyFont="1" applyBorder="1" applyAlignment="1">
      <alignment horizontal="center" vertical="center" wrapText="1"/>
    </xf>
    <xf numFmtId="0" fontId="5" fillId="24" borderId="15" xfId="1" applyFont="1" applyFill="1" applyBorder="1" applyAlignment="1" applyProtection="1">
      <alignment horizontal="center" vertical="center" wrapText="1"/>
    </xf>
    <xf numFmtId="0" fontId="30" fillId="2" borderId="60" xfId="1" applyFont="1" applyFill="1" applyBorder="1" applyAlignment="1" applyProtection="1">
      <alignment horizontal="center" vertical="center" wrapText="1"/>
    </xf>
    <xf numFmtId="0" fontId="30" fillId="2" borderId="17" xfId="1" applyFont="1" applyFill="1" applyBorder="1" applyAlignment="1" applyProtection="1">
      <alignment horizontal="center" vertical="center" wrapText="1"/>
    </xf>
    <xf numFmtId="0" fontId="5" fillId="0" borderId="60" xfId="1" applyFont="1" applyFill="1" applyBorder="1" applyAlignment="1" applyProtection="1">
      <alignment horizontal="center" vertical="center" wrapText="1"/>
    </xf>
    <xf numFmtId="0" fontId="5" fillId="0" borderId="61" xfId="1" applyFont="1" applyFill="1" applyBorder="1" applyAlignment="1" applyProtection="1">
      <alignment horizontal="center" vertical="center" wrapText="1"/>
    </xf>
    <xf numFmtId="0" fontId="5" fillId="0" borderId="47" xfId="1" applyFont="1" applyFill="1" applyBorder="1" applyAlignment="1" applyProtection="1">
      <alignment horizontal="center" vertical="center" wrapText="1"/>
    </xf>
    <xf numFmtId="0" fontId="5" fillId="0" borderId="8" xfId="1" applyFont="1" applyFill="1" applyBorder="1" applyAlignment="1" applyProtection="1">
      <alignment horizontal="center" vertical="center" wrapText="1"/>
    </xf>
    <xf numFmtId="0" fontId="5" fillId="0" borderId="60" xfId="19" applyFont="1" applyBorder="1" applyAlignment="1">
      <alignment horizontal="center" vertical="center" wrapText="1"/>
    </xf>
    <xf numFmtId="0" fontId="5" fillId="0" borderId="17" xfId="19" applyFont="1" applyBorder="1" applyAlignment="1">
      <alignment horizontal="center" vertical="center" wrapText="1"/>
    </xf>
    <xf numFmtId="0" fontId="27" fillId="0" borderId="60" xfId="9" applyFont="1" applyFill="1" applyBorder="1" applyAlignment="1">
      <alignment horizontal="center" vertical="center" wrapText="1"/>
    </xf>
    <xf numFmtId="0" fontId="27" fillId="0" borderId="17" xfId="9" applyFont="1" applyFill="1" applyBorder="1" applyAlignment="1">
      <alignment horizontal="center" vertical="center" wrapText="1"/>
    </xf>
    <xf numFmtId="0" fontId="29" fillId="23" borderId="12" xfId="1" applyFont="1" applyFill="1" applyBorder="1" applyAlignment="1">
      <alignment horizontal="center" vertical="center" wrapText="1"/>
    </xf>
    <xf numFmtId="0" fontId="29" fillId="23" borderId="13" xfId="1" applyFont="1" applyFill="1" applyBorder="1" applyAlignment="1">
      <alignment horizontal="center" vertical="center" wrapText="1"/>
    </xf>
    <xf numFmtId="0" fontId="29" fillId="23" borderId="14" xfId="1" applyFont="1" applyFill="1" applyBorder="1" applyAlignment="1">
      <alignment horizontal="center" vertical="center" wrapText="1"/>
    </xf>
    <xf numFmtId="0" fontId="5" fillId="25" borderId="18" xfId="1" applyFont="1" applyFill="1" applyBorder="1" applyAlignment="1" applyProtection="1">
      <alignment horizontal="center" vertical="center" wrapText="1"/>
    </xf>
    <xf numFmtId="0" fontId="5" fillId="25" borderId="28" xfId="1" applyFont="1" applyFill="1" applyBorder="1" applyAlignment="1" applyProtection="1">
      <alignment horizontal="center" vertical="center" wrapText="1"/>
    </xf>
    <xf numFmtId="0" fontId="30" fillId="0" borderId="22" xfId="1" applyFont="1" applyBorder="1" applyAlignment="1">
      <alignment horizontal="center" vertical="center"/>
    </xf>
    <xf numFmtId="0" fontId="30" fillId="0" borderId="51" xfId="1" applyFont="1" applyBorder="1" applyAlignment="1">
      <alignment horizontal="center" vertical="center"/>
    </xf>
    <xf numFmtId="0" fontId="31" fillId="24" borderId="13" xfId="1" applyFont="1" applyFill="1" applyBorder="1" applyAlignment="1"/>
    <xf numFmtId="0" fontId="31" fillId="24" borderId="14" xfId="1" applyFont="1" applyFill="1" applyBorder="1" applyAlignment="1"/>
    <xf numFmtId="0" fontId="30" fillId="0" borderId="60" xfId="1" applyFont="1" applyFill="1" applyBorder="1" applyAlignment="1" applyProtection="1">
      <alignment horizontal="center" vertical="center" wrapText="1"/>
    </xf>
    <xf numFmtId="0" fontId="30" fillId="0" borderId="17" xfId="1" applyFont="1" applyFill="1" applyBorder="1" applyAlignment="1" applyProtection="1">
      <alignment horizontal="center" vertical="center" wrapText="1"/>
    </xf>
    <xf numFmtId="0" fontId="6" fillId="23" borderId="12" xfId="1" applyFont="1" applyFill="1" applyBorder="1" applyAlignment="1">
      <alignment horizontal="center" vertical="center" wrapText="1"/>
    </xf>
    <xf numFmtId="0" fontId="6" fillId="23" borderId="13" xfId="1" applyFont="1" applyFill="1" applyBorder="1" applyAlignment="1">
      <alignment horizontal="center" vertical="center" wrapText="1"/>
    </xf>
    <xf numFmtId="0" fontId="6" fillId="23" borderId="14" xfId="1" applyFont="1" applyFill="1" applyBorder="1" applyAlignment="1">
      <alignment horizontal="center" vertical="center" wrapText="1"/>
    </xf>
    <xf numFmtId="0" fontId="2" fillId="25" borderId="18" xfId="1" applyFont="1" applyFill="1" applyBorder="1" applyAlignment="1" applyProtection="1">
      <alignment horizontal="center" vertical="center" wrapText="1"/>
    </xf>
    <xf numFmtId="0" fontId="2" fillId="25" borderId="28" xfId="1" applyFont="1" applyFill="1" applyBorder="1" applyAlignment="1" applyProtection="1">
      <alignment horizontal="center" vertical="center" wrapText="1"/>
    </xf>
    <xf numFmtId="0" fontId="2" fillId="0" borderId="30" xfId="1" applyFont="1" applyBorder="1" applyAlignment="1">
      <alignment horizontal="center"/>
    </xf>
    <xf numFmtId="0" fontId="2" fillId="0" borderId="52" xfId="1" applyFont="1" applyBorder="1" applyAlignment="1">
      <alignment horizontal="center"/>
    </xf>
    <xf numFmtId="0" fontId="2" fillId="0" borderId="29" xfId="1" applyFont="1" applyBorder="1" applyAlignment="1">
      <alignment horizontal="center"/>
    </xf>
    <xf numFmtId="0" fontId="4" fillId="24" borderId="12" xfId="1" applyFont="1" applyFill="1" applyBorder="1" applyAlignment="1" applyProtection="1">
      <alignment horizontal="center" vertical="center" wrapText="1"/>
    </xf>
    <xf numFmtId="0" fontId="4" fillId="24" borderId="13" xfId="1" applyFont="1" applyFill="1" applyBorder="1" applyAlignment="1" applyProtection="1">
      <alignment horizontal="center" vertical="center" wrapText="1"/>
    </xf>
    <xf numFmtId="0" fontId="1" fillId="24" borderId="13" xfId="1" applyFill="1" applyBorder="1" applyAlignment="1"/>
    <xf numFmtId="0" fontId="1" fillId="24" borderId="14" xfId="1" applyFill="1" applyBorder="1" applyAlignment="1"/>
    <xf numFmtId="0" fontId="2" fillId="25" borderId="60" xfId="1" applyFont="1" applyFill="1" applyBorder="1" applyAlignment="1" applyProtection="1">
      <alignment horizontal="center" vertical="center" wrapText="1"/>
    </xf>
    <xf numFmtId="0" fontId="5" fillId="2" borderId="60" xfId="1" applyFont="1" applyFill="1" applyBorder="1" applyAlignment="1" applyProtection="1">
      <alignment horizontal="center" vertical="center" wrapText="1"/>
    </xf>
    <xf numFmtId="0" fontId="5" fillId="2" borderId="17" xfId="1" applyFont="1" applyFill="1" applyBorder="1" applyAlignment="1" applyProtection="1">
      <alignment horizontal="center" vertical="center" wrapText="1"/>
    </xf>
    <xf numFmtId="0" fontId="2" fillId="24" borderId="15" xfId="1" applyFont="1" applyFill="1" applyBorder="1" applyAlignment="1" applyProtection="1">
      <alignment horizontal="center" vertical="center" wrapText="1"/>
    </xf>
    <xf numFmtId="0" fontId="2" fillId="2" borderId="60" xfId="1" applyFont="1" applyFill="1" applyBorder="1" applyAlignment="1" applyProtection="1">
      <alignment horizontal="center" vertical="center" wrapText="1"/>
    </xf>
    <xf numFmtId="0" fontId="4" fillId="2" borderId="60" xfId="1" applyFont="1" applyFill="1" applyBorder="1" applyAlignment="1" applyProtection="1">
      <alignment horizontal="center" vertical="center" wrapText="1"/>
    </xf>
    <xf numFmtId="0" fontId="4" fillId="2" borderId="17" xfId="1" applyFont="1" applyFill="1" applyBorder="1" applyAlignment="1" applyProtection="1">
      <alignment horizontal="center" vertical="center" wrapText="1"/>
    </xf>
    <xf numFmtId="0" fontId="2" fillId="0" borderId="60" xfId="1" applyFont="1" applyFill="1" applyBorder="1" applyAlignment="1" applyProtection="1">
      <alignment horizontal="center" vertical="center" wrapText="1"/>
    </xf>
    <xf numFmtId="0" fontId="2" fillId="0" borderId="61" xfId="1" applyFont="1" applyFill="1" applyBorder="1" applyAlignment="1" applyProtection="1">
      <alignment horizontal="center" vertical="center" wrapText="1"/>
    </xf>
    <xf numFmtId="0" fontId="2" fillId="0" borderId="47" xfId="1" applyFont="1" applyFill="1" applyBorder="1" applyAlignment="1" applyProtection="1">
      <alignment horizontal="center" vertical="center" wrapText="1"/>
    </xf>
    <xf numFmtId="0" fontId="2" fillId="0" borderId="8" xfId="1" applyFont="1" applyFill="1" applyBorder="1" applyAlignment="1" applyProtection="1">
      <alignment horizontal="center" vertical="center" wrapText="1"/>
    </xf>
    <xf numFmtId="0" fontId="26" fillId="0" borderId="60" xfId="9" applyFont="1" applyFill="1" applyBorder="1" applyAlignment="1">
      <alignment horizontal="center" vertical="center" wrapText="1"/>
    </xf>
    <xf numFmtId="0" fontId="26" fillId="0" borderId="17" xfId="9" applyFont="1" applyFill="1" applyBorder="1" applyAlignment="1">
      <alignment horizontal="center" vertical="center" wrapText="1"/>
    </xf>
    <xf numFmtId="0" fontId="2" fillId="0" borderId="60" xfId="1" applyFont="1" applyBorder="1" applyAlignment="1">
      <alignment horizontal="center" vertical="center" wrapText="1"/>
    </xf>
    <xf numFmtId="0" fontId="2" fillId="0" borderId="60" xfId="1" applyFont="1" applyBorder="1" applyAlignment="1">
      <alignment vertical="center" wrapText="1"/>
    </xf>
    <xf numFmtId="0" fontId="2" fillId="0" borderId="17" xfId="1" applyFont="1" applyBorder="1" applyAlignment="1">
      <alignment vertical="center" wrapText="1"/>
    </xf>
    <xf numFmtId="0" fontId="4" fillId="24" borderId="14" xfId="1" applyFont="1" applyFill="1" applyBorder="1" applyAlignment="1" applyProtection="1">
      <alignment horizontal="center" vertical="center" wrapText="1"/>
    </xf>
    <xf numFmtId="0" fontId="5" fillId="24" borderId="50" xfId="1" applyFont="1" applyFill="1" applyBorder="1" applyAlignment="1">
      <alignment horizontal="center" vertical="center" wrapText="1"/>
    </xf>
    <xf numFmtId="0" fontId="5" fillId="24" borderId="33" xfId="1" applyFont="1" applyFill="1" applyBorder="1" applyAlignment="1">
      <alignment horizontal="center" vertical="center" wrapText="1"/>
    </xf>
    <xf numFmtId="0" fontId="5" fillId="25" borderId="50" xfId="1" applyFont="1" applyFill="1" applyBorder="1" applyAlignment="1">
      <alignment horizontal="center" vertical="center" wrapText="1"/>
    </xf>
    <xf numFmtId="0" fontId="5" fillId="25" borderId="33" xfId="1" applyFont="1" applyFill="1" applyBorder="1" applyAlignment="1">
      <alignment horizontal="center" vertical="center" wrapText="1"/>
    </xf>
    <xf numFmtId="0" fontId="5" fillId="0" borderId="33" xfId="1" applyFont="1" applyFill="1" applyBorder="1" applyAlignment="1">
      <alignment horizontal="center" vertical="center" wrapText="1"/>
    </xf>
    <xf numFmtId="0" fontId="21" fillId="0" borderId="13" xfId="1" applyFont="1" applyBorder="1" applyAlignment="1" applyProtection="1">
      <alignment horizontal="left" vertical="center" wrapText="1"/>
      <protection locked="0"/>
    </xf>
    <xf numFmtId="0" fontId="21" fillId="0" borderId="14" xfId="1" applyFont="1" applyBorder="1" applyAlignment="1" applyProtection="1">
      <alignment horizontal="left" vertical="center" wrapText="1"/>
      <protection locked="0"/>
    </xf>
    <xf numFmtId="0" fontId="5" fillId="24" borderId="34" xfId="1" applyFont="1" applyFill="1" applyBorder="1" applyAlignment="1">
      <alignment horizontal="center" vertical="center" wrapText="1"/>
    </xf>
    <xf numFmtId="0" fontId="5" fillId="24" borderId="63" xfId="1" applyFont="1" applyFill="1" applyBorder="1" applyAlignment="1">
      <alignment horizontal="center" vertical="center" wrapText="1"/>
    </xf>
    <xf numFmtId="0" fontId="5" fillId="25" borderId="49" xfId="1" applyFont="1" applyFill="1" applyBorder="1" applyAlignment="1">
      <alignment horizontal="center" vertical="center" wrapText="1"/>
    </xf>
    <xf numFmtId="0" fontId="5" fillId="25" borderId="16" xfId="1" applyFont="1" applyFill="1" applyBorder="1" applyAlignment="1">
      <alignment horizontal="center" vertical="center" wrapText="1"/>
    </xf>
    <xf numFmtId="0" fontId="5" fillId="25" borderId="35" xfId="1" applyFont="1" applyFill="1" applyBorder="1" applyAlignment="1">
      <alignment horizontal="center" vertical="center" wrapText="1"/>
    </xf>
    <xf numFmtId="0" fontId="5" fillId="25" borderId="38" xfId="1" applyFont="1" applyFill="1" applyBorder="1" applyAlignment="1">
      <alignment horizontal="center" vertical="center" wrapText="1"/>
    </xf>
    <xf numFmtId="0" fontId="21" fillId="0" borderId="49" xfId="1" applyFont="1" applyBorder="1" applyAlignment="1" applyProtection="1">
      <alignment horizontal="left" vertical="center" wrapText="1"/>
      <protection locked="0"/>
    </xf>
    <xf numFmtId="0" fontId="43" fillId="0" borderId="50" xfId="1" applyFont="1" applyBorder="1" applyAlignment="1" applyProtection="1">
      <alignment horizontal="left" vertical="center" wrapText="1"/>
      <protection locked="0"/>
    </xf>
    <xf numFmtId="0" fontId="43" fillId="0" borderId="62" xfId="1" applyFont="1" applyBorder="1" applyAlignment="1" applyProtection="1">
      <alignment horizontal="left" vertical="center" wrapText="1"/>
      <protection locked="0"/>
    </xf>
    <xf numFmtId="0" fontId="43" fillId="0" borderId="35" xfId="1" applyFont="1" applyBorder="1" applyAlignment="1" applyProtection="1">
      <alignment horizontal="left" vertical="center" wrapText="1"/>
      <protection locked="0"/>
    </xf>
    <xf numFmtId="0" fontId="43" fillId="0" borderId="43" xfId="1" applyFont="1" applyBorder="1" applyAlignment="1" applyProtection="1">
      <alignment horizontal="left" vertical="center" wrapText="1"/>
      <protection locked="0"/>
    </xf>
    <xf numFmtId="0" fontId="43" fillId="0" borderId="64" xfId="1" applyFont="1" applyBorder="1" applyAlignment="1" applyProtection="1">
      <alignment horizontal="left" vertical="center" wrapText="1"/>
      <protection locked="0"/>
    </xf>
    <xf numFmtId="0" fontId="21" fillId="0" borderId="61" xfId="1" applyFont="1" applyBorder="1" applyAlignment="1" applyProtection="1">
      <alignment horizontal="justify" vertical="center" wrapText="1"/>
      <protection locked="0"/>
    </xf>
    <xf numFmtId="0" fontId="21" fillId="0" borderId="47" xfId="1" applyFont="1" applyBorder="1" applyAlignment="1" applyProtection="1">
      <alignment horizontal="justify" vertical="center" wrapText="1"/>
      <protection locked="0"/>
    </xf>
    <xf numFmtId="0" fontId="21" fillId="0" borderId="8" xfId="1" applyFont="1" applyBorder="1" applyAlignment="1" applyProtection="1">
      <alignment horizontal="justify" vertical="center" wrapText="1"/>
      <protection locked="0"/>
    </xf>
    <xf numFmtId="0" fontId="5" fillId="25" borderId="61" xfId="1" applyFont="1" applyFill="1" applyBorder="1" applyAlignment="1">
      <alignment vertical="center" wrapText="1"/>
    </xf>
    <xf numFmtId="0" fontId="5" fillId="25" borderId="3" xfId="1" applyFont="1" applyFill="1" applyBorder="1" applyAlignment="1">
      <alignment vertical="center" wrapText="1"/>
    </xf>
    <xf numFmtId="4" fontId="21" fillId="0" borderId="61" xfId="1" applyNumberFormat="1" applyFont="1" applyBorder="1" applyAlignment="1" applyProtection="1">
      <alignment horizontal="center" vertical="center" wrapText="1"/>
      <protection locked="0"/>
    </xf>
    <xf numFmtId="4" fontId="21" fillId="0" borderId="47" xfId="1" applyNumberFormat="1" applyFont="1" applyBorder="1" applyAlignment="1" applyProtection="1">
      <alignment horizontal="center" vertical="center" wrapText="1"/>
      <protection locked="0"/>
    </xf>
    <xf numFmtId="4" fontId="21" fillId="0" borderId="3" xfId="1" applyNumberFormat="1" applyFont="1" applyBorder="1" applyAlignment="1" applyProtection="1">
      <alignment horizontal="center" vertical="center" wrapText="1"/>
      <protection locked="0"/>
    </xf>
    <xf numFmtId="169" fontId="21" fillId="2" borderId="61" xfId="1" applyNumberFormat="1" applyFont="1" applyFill="1" applyBorder="1" applyAlignment="1" applyProtection="1">
      <alignment horizontal="center" vertical="center" wrapText="1"/>
      <protection locked="0"/>
    </xf>
    <xf numFmtId="169" fontId="21" fillId="2" borderId="47" xfId="1" applyNumberFormat="1" applyFont="1" applyFill="1" applyBorder="1" applyAlignment="1" applyProtection="1">
      <alignment horizontal="center" vertical="center" wrapText="1"/>
      <protection locked="0"/>
    </xf>
    <xf numFmtId="169" fontId="21" fillId="2" borderId="3" xfId="1" applyNumberFormat="1" applyFont="1" applyFill="1" applyBorder="1" applyAlignment="1" applyProtection="1">
      <alignment horizontal="center" vertical="center" wrapText="1"/>
      <protection locked="0"/>
    </xf>
    <xf numFmtId="4" fontId="21" fillId="2" borderId="61" xfId="1" applyNumberFormat="1" applyFont="1" applyFill="1" applyBorder="1" applyAlignment="1" applyProtection="1">
      <alignment horizontal="center" vertical="center" wrapText="1"/>
      <protection locked="0"/>
    </xf>
    <xf numFmtId="4" fontId="21" fillId="2" borderId="47" xfId="1" applyNumberFormat="1" applyFont="1" applyFill="1" applyBorder="1" applyAlignment="1" applyProtection="1">
      <alignment horizontal="center" vertical="center" wrapText="1"/>
      <protection locked="0"/>
    </xf>
    <xf numFmtId="4" fontId="21" fillId="2" borderId="3" xfId="1" applyNumberFormat="1" applyFont="1" applyFill="1" applyBorder="1" applyAlignment="1" applyProtection="1">
      <alignment horizontal="center" vertical="center" wrapText="1"/>
      <protection locked="0"/>
    </xf>
    <xf numFmtId="14" fontId="5" fillId="0" borderId="22" xfId="1" applyNumberFormat="1" applyFont="1" applyBorder="1" applyAlignment="1" applyProtection="1">
      <alignment horizontal="center" vertical="center" wrapText="1"/>
      <protection locked="0"/>
    </xf>
    <xf numFmtId="0" fontId="5" fillId="25" borderId="39" xfId="1" applyFont="1" applyFill="1" applyBorder="1" applyAlignment="1">
      <alignment horizontal="center" vertical="center" wrapText="1"/>
    </xf>
    <xf numFmtId="0" fontId="5" fillId="25" borderId="25" xfId="1" applyFont="1" applyFill="1" applyBorder="1" applyAlignment="1">
      <alignment horizontal="center" vertical="center" wrapText="1"/>
    </xf>
    <xf numFmtId="0" fontId="21" fillId="25" borderId="23" xfId="1" applyFont="1" applyFill="1" applyBorder="1" applyAlignment="1" applyProtection="1">
      <alignment horizontal="center" vertical="center" wrapText="1"/>
      <protection locked="0"/>
    </xf>
    <xf numFmtId="0" fontId="21" fillId="25" borderId="25" xfId="1" applyFont="1" applyFill="1" applyBorder="1" applyAlignment="1" applyProtection="1">
      <alignment horizontal="center" vertical="center" wrapText="1"/>
      <protection locked="0"/>
    </xf>
    <xf numFmtId="0" fontId="21" fillId="25" borderId="24" xfId="1" applyFont="1" applyFill="1" applyBorder="1" applyAlignment="1" applyProtection="1">
      <alignment horizontal="center" vertical="center" wrapText="1"/>
      <protection locked="0"/>
    </xf>
    <xf numFmtId="0" fontId="5" fillId="25" borderId="27" xfId="1" applyFont="1" applyFill="1" applyBorder="1" applyAlignment="1">
      <alignment vertical="center" wrapText="1"/>
    </xf>
    <xf numFmtId="0" fontId="5" fillId="25" borderId="28" xfId="1" applyFont="1" applyFill="1" applyBorder="1" applyAlignment="1">
      <alignment vertical="center" wrapText="1"/>
    </xf>
    <xf numFmtId="9" fontId="44" fillId="0" borderId="27" xfId="17" applyFont="1" applyBorder="1" applyAlignment="1" applyProtection="1">
      <alignment horizontal="center" vertical="center" wrapText="1"/>
      <protection locked="0"/>
    </xf>
    <xf numFmtId="9" fontId="44" fillId="0" borderId="18" xfId="17" applyFont="1" applyBorder="1" applyAlignment="1" applyProtection="1">
      <alignment horizontal="center" vertical="center" wrapText="1"/>
      <protection locked="0"/>
    </xf>
    <xf numFmtId="9" fontId="44" fillId="0" borderId="28" xfId="17" applyFont="1" applyBorder="1" applyAlignment="1" applyProtection="1">
      <alignment horizontal="center" vertical="center" wrapText="1"/>
      <protection locked="0"/>
    </xf>
    <xf numFmtId="9" fontId="21" fillId="0" borderId="27" xfId="17" applyFont="1" applyBorder="1" applyAlignment="1" applyProtection="1">
      <alignment horizontal="center" vertical="center" wrapText="1"/>
      <protection locked="0"/>
    </xf>
    <xf numFmtId="9" fontId="21" fillId="0" borderId="18" xfId="17" applyFont="1" applyBorder="1" applyAlignment="1" applyProtection="1">
      <alignment horizontal="center" vertical="center" wrapText="1"/>
      <protection locked="0"/>
    </xf>
    <xf numFmtId="9" fontId="21" fillId="0" borderId="28" xfId="17" applyFont="1" applyBorder="1" applyAlignment="1" applyProtection="1">
      <alignment horizontal="center" vertical="center" wrapText="1"/>
      <protection locked="0"/>
    </xf>
    <xf numFmtId="0" fontId="5" fillId="24" borderId="21" xfId="1" applyFont="1" applyFill="1" applyBorder="1" applyAlignment="1">
      <alignment horizontal="center" vertical="center" wrapText="1"/>
    </xf>
    <xf numFmtId="0" fontId="2" fillId="0" borderId="60" xfId="1" applyFont="1" applyBorder="1" applyAlignment="1">
      <alignment horizontal="center"/>
    </xf>
    <xf numFmtId="0" fontId="5" fillId="0" borderId="61" xfId="1" applyFont="1" applyFill="1" applyBorder="1" applyAlignment="1" applyProtection="1">
      <alignment horizontal="center" vertical="center" wrapText="1"/>
      <protection locked="0"/>
    </xf>
    <xf numFmtId="0" fontId="5" fillId="0" borderId="47" xfId="1" applyFont="1" applyFill="1" applyBorder="1" applyAlignment="1" applyProtection="1">
      <alignment horizontal="center" vertical="center" wrapText="1"/>
      <protection locked="0"/>
    </xf>
    <xf numFmtId="0" fontId="5" fillId="0" borderId="3" xfId="1" applyFont="1" applyFill="1" applyBorder="1" applyAlignment="1" applyProtection="1">
      <alignment horizontal="center" vertical="center" wrapText="1"/>
      <protection locked="0"/>
    </xf>
    <xf numFmtId="168" fontId="5" fillId="2" borderId="61" xfId="1" applyNumberFormat="1" applyFont="1" applyFill="1" applyBorder="1" applyAlignment="1" applyProtection="1">
      <alignment horizontal="center" vertical="center" wrapText="1"/>
      <protection locked="0"/>
    </xf>
    <xf numFmtId="168" fontId="5" fillId="2" borderId="8" xfId="1" applyNumberFormat="1" applyFont="1" applyFill="1" applyBorder="1" applyAlignment="1" applyProtection="1">
      <alignment horizontal="center" vertical="center" wrapText="1"/>
      <protection locked="0"/>
    </xf>
    <xf numFmtId="0" fontId="31" fillId="0" borderId="3" xfId="0" applyFont="1" applyBorder="1" applyAlignment="1">
      <alignment horizontal="center" vertical="center" wrapText="1"/>
    </xf>
    <xf numFmtId="0" fontId="31" fillId="0" borderId="47" xfId="0" applyFont="1" applyBorder="1" applyAlignment="1">
      <alignment horizontal="center" vertical="center" wrapText="1"/>
    </xf>
    <xf numFmtId="0" fontId="2" fillId="0" borderId="22" xfId="1" applyFont="1" applyBorder="1" applyAlignment="1">
      <alignment horizontal="center" vertical="center"/>
    </xf>
    <xf numFmtId="0" fontId="5" fillId="0" borderId="27" xfId="1" applyFont="1" applyFill="1" applyBorder="1" applyAlignment="1" applyProtection="1">
      <alignment horizontal="center" vertical="center" wrapText="1"/>
      <protection locked="0"/>
    </xf>
    <xf numFmtId="0" fontId="5" fillId="0" borderId="18" xfId="1" applyFont="1" applyFill="1" applyBorder="1" applyAlignment="1" applyProtection="1">
      <alignment horizontal="center" vertical="center" wrapText="1"/>
      <protection locked="0"/>
    </xf>
    <xf numFmtId="0" fontId="5" fillId="0" borderId="28" xfId="1" applyFont="1" applyFill="1" applyBorder="1" applyAlignment="1" applyProtection="1">
      <alignment horizontal="center" vertical="center" wrapText="1"/>
      <protection locked="0"/>
    </xf>
    <xf numFmtId="168" fontId="5" fillId="2" borderId="27" xfId="1" applyNumberFormat="1" applyFont="1" applyFill="1" applyBorder="1" applyAlignment="1" applyProtection="1">
      <alignment horizontal="center" vertical="center" wrapText="1"/>
      <protection locked="0"/>
    </xf>
    <xf numFmtId="168" fontId="5" fillId="2" borderId="19" xfId="1" applyNumberFormat="1" applyFont="1" applyFill="1" applyBorder="1" applyAlignment="1" applyProtection="1">
      <alignment horizontal="center" vertical="center" wrapText="1"/>
      <protection locked="0"/>
    </xf>
    <xf numFmtId="0" fontId="5" fillId="25" borderId="62" xfId="1" applyFont="1" applyFill="1" applyBorder="1" applyAlignment="1" applyProtection="1">
      <alignment horizontal="center" vertical="center" wrapText="1"/>
      <protection locked="0"/>
    </xf>
    <xf numFmtId="170" fontId="27" fillId="0" borderId="61" xfId="50" applyNumberFormat="1" applyFont="1" applyFill="1" applyBorder="1" applyAlignment="1" applyProtection="1">
      <alignment horizontal="center" vertical="center" wrapText="1"/>
    </xf>
    <xf numFmtId="170" fontId="27" fillId="0" borderId="8" xfId="50" applyNumberFormat="1" applyFont="1" applyFill="1" applyBorder="1" applyAlignment="1" applyProtection="1">
      <alignment horizontal="center" vertical="center" wrapText="1"/>
    </xf>
    <xf numFmtId="3" fontId="33" fillId="2" borderId="61" xfId="88" applyNumberFormat="1" applyFont="1" applyFill="1" applyBorder="1" applyAlignment="1" applyProtection="1">
      <alignment horizontal="center" vertical="center" wrapText="1"/>
    </xf>
    <xf numFmtId="3" fontId="33" fillId="0" borderId="61" xfId="101" applyNumberFormat="1" applyFont="1" applyFill="1" applyBorder="1" applyAlignment="1" applyProtection="1">
      <alignment horizontal="center" vertical="center" wrapText="1"/>
    </xf>
    <xf numFmtId="3" fontId="33" fillId="0" borderId="8" xfId="101" applyNumberFormat="1" applyFont="1" applyFill="1" applyBorder="1" applyAlignment="1" applyProtection="1">
      <alignment horizontal="center" vertical="center" wrapText="1"/>
    </xf>
    <xf numFmtId="0" fontId="2" fillId="0" borderId="10" xfId="1" applyFont="1" applyBorder="1" applyAlignment="1">
      <alignment horizontal="center"/>
    </xf>
    <xf numFmtId="0" fontId="2" fillId="25" borderId="61" xfId="135" applyFont="1" applyFill="1" applyBorder="1" applyAlignment="1" applyProtection="1">
      <alignment horizontal="center" vertical="center" wrapText="1"/>
      <protection locked="0"/>
    </xf>
    <xf numFmtId="0" fontId="33" fillId="2" borderId="61" xfId="3" applyFont="1" applyFill="1" applyBorder="1" applyAlignment="1" applyProtection="1">
      <alignment horizontal="center" vertical="center" wrapText="1"/>
    </xf>
    <xf numFmtId="4" fontId="33" fillId="2" borderId="61" xfId="88" applyNumberFormat="1" applyFont="1" applyFill="1" applyBorder="1" applyAlignment="1" applyProtection="1">
      <alignment horizontal="center" vertical="center" wrapText="1"/>
    </xf>
    <xf numFmtId="4" fontId="0" fillId="0" borderId="3" xfId="0" applyNumberFormat="1" applyBorder="1" applyAlignment="1">
      <alignment horizontal="center" vertical="center" wrapText="1"/>
    </xf>
    <xf numFmtId="3" fontId="33" fillId="0" borderId="27" xfId="3" applyNumberFormat="1" applyFont="1" applyFill="1" applyBorder="1" applyAlignment="1" applyProtection="1">
      <alignment horizontal="center" vertical="center" wrapText="1"/>
    </xf>
    <xf numFmtId="3" fontId="33" fillId="0" borderId="19" xfId="3" applyNumberFormat="1" applyFont="1" applyFill="1" applyBorder="1" applyAlignment="1" applyProtection="1">
      <alignment horizontal="center" vertical="center" wrapText="1"/>
    </xf>
    <xf numFmtId="0" fontId="33" fillId="2" borderId="27" xfId="14" applyFont="1" applyFill="1" applyBorder="1" applyAlignment="1">
      <alignment horizontal="center" vertical="center"/>
    </xf>
    <xf numFmtId="0" fontId="2" fillId="0" borderId="4" xfId="0" applyFont="1" applyBorder="1" applyAlignment="1">
      <alignment vertical="center" wrapText="1"/>
    </xf>
    <xf numFmtId="0" fontId="2" fillId="0" borderId="1" xfId="0" applyFont="1" applyBorder="1" applyAlignment="1">
      <alignment vertical="center" wrapText="1"/>
    </xf>
    <xf numFmtId="0" fontId="2" fillId="0" borderId="3" xfId="0" applyFont="1" applyBorder="1" applyAlignment="1">
      <alignment vertical="center" wrapText="1"/>
    </xf>
    <xf numFmtId="0" fontId="6" fillId="16" borderId="12" xfId="0" applyFont="1" applyFill="1" applyBorder="1" applyAlignment="1" applyProtection="1">
      <alignment horizontal="center" vertical="center" wrapText="1"/>
    </xf>
    <xf numFmtId="0" fontId="6" fillId="16" borderId="13" xfId="0" applyFont="1" applyFill="1" applyBorder="1" applyAlignment="1" applyProtection="1">
      <alignment horizontal="center" vertical="center" wrapText="1"/>
    </xf>
    <xf numFmtId="0" fontId="6" fillId="16" borderId="23" xfId="0" applyFont="1" applyFill="1" applyBorder="1" applyAlignment="1" applyProtection="1">
      <alignment horizontal="center" vertical="center" wrapText="1"/>
    </xf>
    <xf numFmtId="0" fontId="6" fillId="16" borderId="14" xfId="0" applyFont="1" applyFill="1" applyBorder="1" applyAlignment="1" applyProtection="1">
      <alignment horizontal="center" vertical="center" wrapText="1"/>
    </xf>
    <xf numFmtId="0" fontId="4" fillId="17" borderId="15" xfId="0" applyFont="1" applyFill="1" applyBorder="1" applyAlignment="1" applyProtection="1">
      <alignment horizontal="center" vertical="center" wrapText="1"/>
    </xf>
    <xf numFmtId="0" fontId="4" fillId="17" borderId="34" xfId="0" applyFont="1" applyFill="1" applyBorder="1" applyAlignment="1" applyProtection="1">
      <alignment horizontal="center" vertical="center" wrapText="1"/>
    </xf>
    <xf numFmtId="0" fontId="4" fillId="17" borderId="48" xfId="0" applyFont="1" applyFill="1" applyBorder="1" applyAlignment="1" applyProtection="1">
      <alignment horizontal="center" vertical="center" wrapText="1"/>
    </xf>
    <xf numFmtId="0" fontId="4" fillId="17" borderId="6" xfId="0" applyFont="1" applyFill="1" applyBorder="1" applyAlignment="1" applyProtection="1">
      <alignment horizontal="center" vertical="center" wrapText="1"/>
    </xf>
    <xf numFmtId="0" fontId="4" fillId="17" borderId="49" xfId="0" applyFont="1" applyFill="1" applyBorder="1" applyAlignment="1" applyProtection="1">
      <alignment horizontal="center" vertical="center" wrapText="1"/>
    </xf>
    <xf numFmtId="0" fontId="4" fillId="17" borderId="16" xfId="0" applyFont="1" applyFill="1" applyBorder="1" applyAlignment="1" applyProtection="1">
      <alignment horizontal="center" vertical="center" wrapText="1"/>
    </xf>
    <xf numFmtId="0" fontId="4" fillId="17" borderId="41" xfId="0" applyFont="1" applyFill="1" applyBorder="1" applyAlignment="1" applyProtection="1">
      <alignment horizontal="center" vertical="center" wrapText="1"/>
    </xf>
    <xf numFmtId="0" fontId="4" fillId="17" borderId="42" xfId="0" applyFont="1" applyFill="1" applyBorder="1" applyAlignment="1" applyProtection="1">
      <alignment horizontal="center" vertical="center" wrapText="1"/>
    </xf>
    <xf numFmtId="0" fontId="4" fillId="17" borderId="4" xfId="0" applyFont="1" applyFill="1" applyBorder="1" applyAlignment="1" applyProtection="1">
      <alignment horizontal="center" vertical="center" wrapText="1"/>
    </xf>
    <xf numFmtId="0" fontId="4" fillId="17" borderId="17" xfId="0" applyFont="1" applyFill="1" applyBorder="1" applyAlignment="1" applyProtection="1">
      <alignment horizontal="center" vertical="center" wrapText="1"/>
    </xf>
    <xf numFmtId="0" fontId="11" fillId="7" borderId="4" xfId="0" applyFont="1" applyFill="1" applyBorder="1" applyAlignment="1">
      <alignment horizontal="center" vertical="center" wrapText="1"/>
    </xf>
    <xf numFmtId="0" fontId="11" fillId="6" borderId="43" xfId="0" applyFont="1" applyFill="1" applyBorder="1" applyAlignment="1">
      <alignment horizontal="center" vertical="center"/>
    </xf>
    <xf numFmtId="0" fontId="0" fillId="32" borderId="43" xfId="0" applyFill="1" applyBorder="1" applyAlignment="1">
      <alignment horizontal="center"/>
    </xf>
    <xf numFmtId="0" fontId="2" fillId="4" borderId="7" xfId="0" applyFont="1" applyFill="1" applyBorder="1" applyAlignment="1" applyProtection="1">
      <alignment horizontal="center" vertical="center" wrapText="1"/>
    </xf>
    <xf numFmtId="0" fontId="5" fillId="2" borderId="60" xfId="0" applyFont="1" applyFill="1" applyBorder="1" applyAlignment="1">
      <alignment horizontal="center" vertical="center"/>
    </xf>
    <xf numFmtId="0" fontId="5" fillId="0" borderId="61" xfId="0" applyFont="1" applyFill="1" applyBorder="1" applyAlignment="1">
      <alignment horizontal="center" vertical="center" wrapText="1"/>
    </xf>
    <xf numFmtId="0" fontId="0" fillId="0" borderId="47" xfId="0" applyBorder="1" applyAlignment="1">
      <alignment horizontal="center" vertical="center"/>
    </xf>
    <xf numFmtId="0" fontId="2" fillId="0" borderId="60" xfId="0" applyFont="1" applyBorder="1" applyAlignment="1">
      <alignment horizontal="center"/>
    </xf>
    <xf numFmtId="170" fontId="2" fillId="0" borderId="60" xfId="109" applyNumberFormat="1" applyFont="1" applyBorder="1" applyAlignment="1">
      <alignment horizontal="center"/>
    </xf>
    <xf numFmtId="0" fontId="5" fillId="0" borderId="61" xfId="0" applyFont="1" applyFill="1" applyBorder="1" applyAlignment="1">
      <alignment horizontal="center" vertical="center"/>
    </xf>
    <xf numFmtId="0" fontId="5" fillId="0" borderId="3" xfId="0" applyFont="1" applyFill="1" applyBorder="1" applyAlignment="1">
      <alignment horizontal="center" vertical="center"/>
    </xf>
  </cellXfs>
  <cellStyles count="145">
    <cellStyle name="20% — akcent 2 2" xfId="94"/>
    <cellStyle name="20% — akcent 2 3" xfId="100"/>
    <cellStyle name="20% — akcent 2 4" xfId="142"/>
    <cellStyle name="20% — akcent 3" xfId="135" builtinId="38"/>
    <cellStyle name="20% — akcent 3 2" xfId="91"/>
    <cellStyle name="20% — akcent 3 3" xfId="138"/>
    <cellStyle name="20% - akcent 3 8" xfId="124"/>
    <cellStyle name="Akcent 3 2" xfId="137"/>
    <cellStyle name="Dziesiętny" xfId="109" builtinId="3"/>
    <cellStyle name="Dziesiętny 2" xfId="18"/>
    <cellStyle name="Dziesiętny 2 2" xfId="30"/>
    <cellStyle name="Dziesiętny 2 2 2" xfId="33"/>
    <cellStyle name="Dziesiętny 2 2 2 2" xfId="50"/>
    <cellStyle name="Dziesiętny 2 2 2 3" xfId="93"/>
    <cellStyle name="Dziesiętny 2 2 3" xfId="75"/>
    <cellStyle name="Dziesiętny 2 2 4" xfId="47"/>
    <cellStyle name="Dziesiętny 2 3" xfId="32"/>
    <cellStyle name="Dziesiętny 2 3 2" xfId="49"/>
    <cellStyle name="Dziesiętny 2 4" xfId="40"/>
    <cellStyle name="Dziesiętny 2 4 2" xfId="86"/>
    <cellStyle name="Dziesiętny 2 5" xfId="87"/>
    <cellStyle name="Dziesiętny 2 6" xfId="45"/>
    <cellStyle name="Dziesiętny 3" xfId="27"/>
    <cellStyle name="Dziesiętny 3 2" xfId="74"/>
    <cellStyle name="Dziesiętny 3 3" xfId="46"/>
    <cellStyle name="Dziesiętny 4" xfId="31"/>
    <cellStyle name="Dziesiętny 4 2" xfId="48"/>
    <cellStyle name="Dziesiętny 5" xfId="36"/>
    <cellStyle name="Dziesiętny 6" xfId="44"/>
    <cellStyle name="Dziesiętny 7" xfId="107"/>
    <cellStyle name="Excel Built-in 20% - Accent2" xfId="116"/>
    <cellStyle name="Excel Built-in 20% - Accent3" xfId="115"/>
    <cellStyle name="Excel Built-in Accent3" xfId="114"/>
    <cellStyle name="Excel Built-in Explanatory Text" xfId="112"/>
    <cellStyle name="Excel Built-in Explanatory Text 1" xfId="105"/>
    <cellStyle name="Excel Built-in Percent" xfId="113"/>
    <cellStyle name="Normalny" xfId="0" builtinId="0"/>
    <cellStyle name="Normalny 2" xfId="1"/>
    <cellStyle name="Normalny 2 10" xfId="19"/>
    <cellStyle name="Normalny 2 10 2" xfId="72"/>
    <cellStyle name="Normalny 2 10 3" xfId="58"/>
    <cellStyle name="Normalny 2 10 4" xfId="65"/>
    <cellStyle name="Normalny 2 10 5" xfId="51"/>
    <cellStyle name="Normalny 2 10 6" xfId="80"/>
    <cellStyle name="Normalny 2 10 7" xfId="96"/>
    <cellStyle name="Normalny 2 10 8" xfId="139"/>
    <cellStyle name="Normalny 2 11" xfId="22"/>
    <cellStyle name="Normalny 2 12" xfId="63"/>
    <cellStyle name="Normalny 2 13" xfId="42"/>
    <cellStyle name="Normalny 2 14" xfId="127"/>
    <cellStyle name="Normalny 2 15" xfId="128"/>
    <cellStyle name="Normalny 2 16" xfId="129"/>
    <cellStyle name="Normalny 2 17" xfId="130"/>
    <cellStyle name="Normalny 2 18" xfId="131"/>
    <cellStyle name="Normalny 2 19" xfId="132"/>
    <cellStyle name="Normalny 2 2" xfId="21"/>
    <cellStyle name="Normalny 2 20" xfId="133"/>
    <cellStyle name="Normalny 2 21" xfId="134"/>
    <cellStyle name="Normalny 2 22" xfId="136"/>
    <cellStyle name="Normalny 2 23" xfId="125"/>
    <cellStyle name="Normalny 2 25" xfId="117"/>
    <cellStyle name="Normalny 2 26" xfId="118"/>
    <cellStyle name="Normalny 2 27" xfId="120"/>
    <cellStyle name="Normalny 2 28" xfId="122"/>
    <cellStyle name="Normalny 2 29" xfId="123"/>
    <cellStyle name="Normalny 2 3" xfId="16"/>
    <cellStyle name="Normalny 2 32" xfId="119"/>
    <cellStyle name="Normalny 2 33" xfId="121"/>
    <cellStyle name="Normalny 2 37" xfId="126"/>
    <cellStyle name="Normalny 2 4" xfId="8"/>
    <cellStyle name="Normalny 2 4 2" xfId="15"/>
    <cellStyle name="Normalny 2 4 3" xfId="3"/>
    <cellStyle name="Normalny 2 4 3 2" xfId="88"/>
    <cellStyle name="Normalny 2 4 3 2 2" xfId="101"/>
    <cellStyle name="Normalny 2 4 3 2 3" xfId="143"/>
    <cellStyle name="Normalny 2 4 3 3" xfId="99"/>
    <cellStyle name="Normalny 2 4 3 4" xfId="141"/>
    <cellStyle name="Normalny 2 4 3_Projekt pozakonkursowy" xfId="110"/>
    <cellStyle name="Normalny 2 5" xfId="7"/>
    <cellStyle name="Normalny 2 5 2" xfId="28"/>
    <cellStyle name="Normalny 2 5 2 2" xfId="92"/>
    <cellStyle name="Normalny 2 5 2 2 2" xfId="2"/>
    <cellStyle name="Normalny 2 5 2 2 2 2" xfId="66"/>
    <cellStyle name="Normalny 2 5 2 2 2 3" xfId="52"/>
    <cellStyle name="Normalny 2 5 2 5" xfId="23"/>
    <cellStyle name="Normalny 2 5 3" xfId="6"/>
    <cellStyle name="Normalny 2 5 4" xfId="12"/>
    <cellStyle name="Normalny 2 6" xfId="20"/>
    <cellStyle name="Normalny 2 6 2" xfId="77"/>
    <cellStyle name="Normalny 2 6 3" xfId="57"/>
    <cellStyle name="Normalny 2 7" xfId="89"/>
    <cellStyle name="Normalny 2 7 2" xfId="10"/>
    <cellStyle name="Normalny 2 7 2 2" xfId="5"/>
    <cellStyle name="Normalny 2 7 2 3" xfId="61"/>
    <cellStyle name="Normalny 2 7 2 4" xfId="69"/>
    <cellStyle name="Normalny 2 7 2 5" xfId="55"/>
    <cellStyle name="Normalny 2 7 2 6" xfId="84"/>
    <cellStyle name="Normalny 2 7 3" xfId="14"/>
    <cellStyle name="Normalny 2 7 3 2" xfId="102"/>
    <cellStyle name="Normalny 2 7 3 3" xfId="144"/>
    <cellStyle name="Normalny 2 8" xfId="9"/>
    <cellStyle name="Normalny 2 8 2" xfId="4"/>
    <cellStyle name="Normalny 2 8 3" xfId="59"/>
    <cellStyle name="Normalny 2 8 4" xfId="67"/>
    <cellStyle name="Normalny 2 8 5" xfId="24"/>
    <cellStyle name="Normalny 2 8 6" xfId="81"/>
    <cellStyle name="Normalny 2 8 7" xfId="97"/>
    <cellStyle name="Normalny 2 8 8" xfId="140"/>
    <cellStyle name="Normalny 2 9" xfId="11"/>
    <cellStyle name="Normalny 2 9 2" xfId="13"/>
    <cellStyle name="Normalny 2 9 2 2" xfId="83"/>
    <cellStyle name="Normalny 2 9 3" xfId="70"/>
    <cellStyle name="Normalny 2 9 4" xfId="53"/>
    <cellStyle name="Normalny 2_Projekt pozakonkursowy" xfId="95"/>
    <cellStyle name="Normalny 3" xfId="26"/>
    <cellStyle name="Normalny 3 10" xfId="64"/>
    <cellStyle name="Normalny 3 11" xfId="62"/>
    <cellStyle name="Normalny 3 12" xfId="41"/>
    <cellStyle name="Normalny 3 2" xfId="39"/>
    <cellStyle name="Normalny 3 3" xfId="90"/>
    <cellStyle name="Normalny 3 5 2" xfId="29"/>
    <cellStyle name="Normalny 3 5 2 2" xfId="78"/>
    <cellStyle name="Normalny 3 5 2 4" xfId="79"/>
    <cellStyle name="Normalny 3 9" xfId="43"/>
    <cellStyle name="Normalny 3 9 2" xfId="76"/>
    <cellStyle name="Normalny 3 9 3" xfId="71"/>
    <cellStyle name="Normalny 3 9 4" xfId="56"/>
    <cellStyle name="Normalny 3 9 5" xfId="85"/>
    <cellStyle name="Normalny 4" xfId="25"/>
    <cellStyle name="Normalny 5" xfId="103"/>
    <cellStyle name="Normalny 6" xfId="111"/>
    <cellStyle name="Procentowy 2" xfId="17"/>
    <cellStyle name="Procentowy 2 2" xfId="34"/>
    <cellStyle name="Procentowy 2 3" xfId="35"/>
    <cellStyle name="Procentowy 2 3 2" xfId="73"/>
    <cellStyle name="Procentowy 2 3 3" xfId="60"/>
    <cellStyle name="Procentowy 2 3 4" xfId="68"/>
    <cellStyle name="Procentowy 2 3 5" xfId="54"/>
    <cellStyle name="Procentowy 2 3 5 2" xfId="82"/>
    <cellStyle name="Procentowy 2 4" xfId="106"/>
    <cellStyle name="Procentowy 3" xfId="37"/>
    <cellStyle name="Procentowy 4" xfId="98"/>
    <cellStyle name="Procentowy 5" xfId="104"/>
    <cellStyle name="Tekst objaśnienia 2" xfId="108"/>
    <cellStyle name="Walutowy 2" xfId="38"/>
  </cellStyles>
  <dxfs count="9">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C0C0C0"/>
      <color rgb="FFFFFF99"/>
      <color rgb="FFFFFFFF"/>
      <color rgb="FFFFFFCC"/>
      <color rgb="FF9EEFF8"/>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POIS\Nowa%20perspektywa\Zarz&#261;dzanie%20procesami\Plan%20dzia&#322;a&#324;\Plan%20dzia&#322;a&#324;%202017\czerwiec\fiszki\Gorz&#243;w\Fiszka%20do%20PD.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I:\Users\j.gesiarz\Desktop\fiszki%20CU\Bia&#322;ystok\fiszki\Fiszka_projektowa_USK%20w%20Bia&#322;ymastoku_CU_04.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POIS\Nowa%20perspektywa\Zarz&#261;dzanie%20procesami\Plan%20dzia&#322;a&#324;\Plan%20Dzia&#322;a&#324;%20na%20rok%202016\aktualizacja%20Planu%20dzia&#322;a&#324;%20%2008.06.2016\PD%20aktualizacja%207%2006%202016%20final.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j.gesiarz/Desktop/Kopia%20za&#322;%20%201%20dla%20KS%20Plan%20Dzia&#322;a&#324;%20POI&#346;%20%202016%2005%2010%20CU%20po%20korekcie%20+%20kryteria_31.05.201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I:\Users\j.gesiarz\AppData\Local\Microsoft\Windows\INetCache\Content.Outlook\M5JRK7XD\Za&#322;%201%20do%20uchwa&#322;y%2020_WZ&#211;R%20RPD%20ZDROWIE_19%2004%202016.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Users\a.kister\AppData\Local\Microsoft\Windows\Temporary%20Internet%20Files\Content.Outlook\4A3SLVI2\PLANY%20DZIA&#321;A&#323;\PLAN%20DZIA&#321;A&#323;%202015%20R\POI&#346;%202015\fiszki%2012CU%20wesej%20edytowalne\CU%20Bia&#322;ystok\fiszka_projektowa_USK%20w%20Bia&#322;ymastoku_CU_13.08.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R5FE9~1.WOJ/AppData/Local/Temp/Rar$DI69.472/formularz%20Planu%20dzia&#322;a&#324;.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m.iwanicka/Desktop/WNKS/POIS%2014%2020/Plan%20Dzia&#322;a&#324;/aktualizacja%20Planu%20Dzia&#322;a&#324;%2024.06.2016/Plan%20Dzia&#322;a&#324;_aktualizacja%203-2016_01.07.2016.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POIS\Nowa%20perspektywa\Zarz&#261;dzanie%20procesami\Plan%20dzia&#322;a&#324;\Plan%20dzia&#322;a&#324;%202017\PD%20lipiec\Plan%20dzia&#322;a&#324;%20PO%20Ii&#346;%20(6-2017).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a.kister/AppData/Local/Microsoft/Windows/Temporary%20Internet%20Files/Content.Outlook/4A3SLVI2/PLANY%20DZIA&#321;A&#323;/PLAN%20DZIA&#321;A&#323;%202015%20R/POI&#346;%202015/fiszki%2012CU%20wesej%20edytowalne/CU%20Bia&#322;ystok/fiszka_projektowa_USK%20w%20Bia&#322;ymastoku_CU_13.0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IiŚ.9.P.74"/>
      <sheetName val="Arkusz1"/>
    </sheetNames>
    <sheetDataSet>
      <sheetData sheetId="0">
        <row r="1">
          <cell r="A1" t="str">
            <v>FISZKA PROJEKU POZAKONKURSOWEGO</v>
          </cell>
          <cell r="N1" t="str">
            <v>Informacje z fiszki WPZ</v>
          </cell>
        </row>
        <row r="2">
          <cell r="A2">
            <v>1</v>
          </cell>
          <cell r="B2" t="str">
            <v>Nr projektu w Planie Działań</v>
          </cell>
          <cell r="F2" t="str">
            <v>POIiŚ.9.P.74</v>
          </cell>
          <cell r="N2" t="str">
            <v>n/d</v>
          </cell>
        </row>
        <row r="4">
          <cell r="A4" t="str">
            <v>INFORMACJE OGÓLNE</v>
          </cell>
        </row>
        <row r="5">
          <cell r="A5">
            <v>2</v>
          </cell>
          <cell r="B5" t="str">
            <v>Tytuł projektu</v>
          </cell>
          <cell r="E5" t="str">
            <v>Zakup akceleratorów do Ośrodka Radioterapii  w Wielospecjalistycznym Szpitalu Wojewódzkim w Gorzowie Wlkp. Sp. z o.o.</v>
          </cell>
          <cell r="N5" t="str">
            <v>A.1</v>
          </cell>
        </row>
        <row r="6">
          <cell r="A6">
            <v>3</v>
          </cell>
          <cell r="B6" t="str">
            <v>Beneficjent</v>
          </cell>
          <cell r="E6" t="str">
            <v>Wielospecjalistyczny Szpital Wojewódzki w Gorzowie Wlkp. Sp. z o.o.
 ul. Dekerta 1, 66-400 Gorzów Wlkp.</v>
          </cell>
          <cell r="N6" t="str">
            <v>A.10</v>
          </cell>
        </row>
        <row r="7">
          <cell r="E7" t="str">
            <v>Powiat:</v>
          </cell>
          <cell r="F7" t="str">
            <v xml:space="preserve">m. Gorzów Wlkp.
</v>
          </cell>
          <cell r="I7" t="str">
            <v>TERYT:</v>
          </cell>
          <cell r="J7" t="str">
            <v xml:space="preserve">
0861
</v>
          </cell>
        </row>
        <row r="8">
          <cell r="A8">
            <v>4</v>
          </cell>
          <cell r="B8" t="str">
            <v>Zakres terytorialny inwestycji</v>
          </cell>
          <cell r="E8" t="str">
            <v>ogólnopolski</v>
          </cell>
          <cell r="N8" t="str">
            <v>n/d</v>
          </cell>
        </row>
        <row r="9">
          <cell r="E9" t="str">
            <v>Powiat:</v>
          </cell>
          <cell r="F9" t="str">
            <v>nd.</v>
          </cell>
          <cell r="I9" t="str">
            <v>TERYT:</v>
          </cell>
          <cell r="J9" t="str">
            <v>nd.</v>
          </cell>
        </row>
        <row r="10">
          <cell r="A10">
            <v>5</v>
          </cell>
          <cell r="B10" t="str">
            <v>Nazwa Programu Operacyjnego</v>
          </cell>
          <cell r="E10" t="str">
            <v>Program Operacyjny Infrastruktura i Środowisko na lata 2014 - 2020</v>
          </cell>
          <cell r="N10" t="str">
            <v>n/d</v>
          </cell>
        </row>
        <row r="11">
          <cell r="A11">
            <v>6</v>
          </cell>
          <cell r="B11" t="str">
            <v>Oś priorytetowa</v>
          </cell>
          <cell r="E11" t="str">
            <v>IX Wzmocnienie strategicznej infrastruktury ochrony zdrowia</v>
          </cell>
          <cell r="N11" t="str">
            <v>n/d</v>
          </cell>
        </row>
        <row r="12">
          <cell r="A12">
            <v>7</v>
          </cell>
          <cell r="B12" t="str">
            <v>Działanie</v>
          </cell>
          <cell r="E12" t="str">
            <v>9.2 Infrastruktura ponadregionalnych podmiotów leczniczych</v>
          </cell>
          <cell r="N12" t="str">
            <v>n/d</v>
          </cell>
        </row>
        <row r="13">
          <cell r="A13">
            <v>8</v>
          </cell>
          <cell r="B13" t="str">
            <v>Poddziałanie</v>
          </cell>
          <cell r="E13" t="str">
            <v>nd.</v>
          </cell>
          <cell r="N13" t="str">
            <v>n/d</v>
          </cell>
        </row>
        <row r="14">
          <cell r="A14">
            <v>9</v>
          </cell>
          <cell r="B14" t="str">
            <v>Dane kontaktowe osoby (osób) w instytucji składającej Plan działań do kontaktów roboczych (imię i nazwisko, komórka organizacyjna, stanowisko, tel., e-mail)</v>
          </cell>
          <cell r="E14" t="str">
            <v>Joanna Gęsiarz, Departament Funduszy Europejskich i e-Zdrowia, specjalista, 
tel. 22 53 00 160, e-mail: j.gesiarz@mz.gov.pl
Małgorzata Iwanicka-Michałowicz,  Departament Funduszy Europejskich i e-Zdrowia, naczelnik, 
tel. 22 53 00 396, e-mail: m.iwanicka@mz.gov.pl</v>
          </cell>
          <cell r="N14" t="str">
            <v>n/d</v>
          </cell>
        </row>
        <row r="16">
          <cell r="A16" t="str">
            <v>INFORMACJE O PROJEKCIE</v>
          </cell>
        </row>
        <row r="17">
          <cell r="A17">
            <v>10</v>
          </cell>
          <cell r="B17" t="str">
            <v>Cel zgodnie z Policy Paper</v>
          </cell>
          <cell r="D17" t="str">
            <v>C. Poprawa efektywności i organizacji systemu opieki zdrowotnej w kontekście zmieniającej się sytuacji demograficznej i epidemiologicznej oraz wspieranie badań naukowych, rozwoju technologicznego i innowacji w ochronie zdrowia</v>
          </cell>
          <cell r="N17" t="str">
            <v>n/d</v>
          </cell>
        </row>
        <row r="18">
          <cell r="A18">
            <v>11</v>
          </cell>
          <cell r="B18" t="str">
            <v xml:space="preserve">Narzędzie zgodnie z Policy Paper </v>
          </cell>
          <cell r="D18" t="str">
            <v>Narzędzie 12 Wsparcie ponadregionalnych podmiotów leczniczych udzielających świadczeń zdrowotnych stacjonarnych i całodobowych na rzecz osób dorosłych, dedykowanych chorobom, które są istotną przyczyną dezaktywizacji zawodowej (roboty budowlane, doposażenie) [C]</v>
          </cell>
          <cell r="N18" t="str">
            <v>n/d</v>
          </cell>
        </row>
        <row r="20">
          <cell r="A20">
            <v>12</v>
          </cell>
          <cell r="B20" t="str">
            <v>Fundusz</v>
          </cell>
          <cell r="D20" t="str">
            <v>EFRR</v>
          </cell>
          <cell r="N20" t="str">
            <v>n/d</v>
          </cell>
        </row>
        <row r="21">
          <cell r="A21">
            <v>13</v>
          </cell>
          <cell r="B21" t="str">
            <v>Cel Tematyczny</v>
          </cell>
          <cell r="D21" t="str">
            <v>CT9 Promowanie włączenia społecznego, walka z ubóstwem i wszelką dyskryminacją</v>
          </cell>
          <cell r="N21" t="str">
            <v>n/d</v>
          </cell>
        </row>
        <row r="22">
          <cell r="A22">
            <v>14</v>
          </cell>
          <cell r="B22" t="str">
            <v>Priorytet Inwestycyjny</v>
          </cell>
          <cell r="D22" t="str">
            <v>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v>
          </cell>
          <cell r="N22" t="str">
            <v>n/d</v>
          </cell>
        </row>
        <row r="23">
          <cell r="A23">
            <v>15</v>
          </cell>
          <cell r="B23" t="str">
            <v>Typ projektów zgodnie z PO/ SZOOP</v>
          </cell>
          <cell r="D23" t="str">
            <v>1. Wsparcie oddziałów oraz innych jednostek organizacyjnych szpitali ponadregionalnych udzielających świadczeń zdrowotnych stacjonarnych i całodobowych w zakresie chorób nowotworowych (roboty budowlane, doposażenie).
2. Wsparcie pracowni diagnostycznych oraz innych jednostek zajmujących się diagnostyką współpracujących z oddziałami oraz innych jednostek organizacyjnych szpitali ponadregionalnych udzielających świadczeń zdrowotnych stacjonarnych i całodobowych w zakresie chorób nowotworowych (roboty budowlane, doposażenie).</v>
          </cell>
          <cell r="N23" t="str">
            <v>n/d</v>
          </cell>
        </row>
        <row r="24">
          <cell r="A24">
            <v>16</v>
          </cell>
          <cell r="B24" t="str">
            <v>Uzasadnienie realizacji projektu 
w trybie pozakonkursowym</v>
          </cell>
          <cell r="D24" t="str">
            <v xml:space="preserve">Wielospecjalistyczny Szpital Wojewódzki w Gorzowie Wlkp. sp. z o.o. spełnia przesłanki umożliwiające aplikowanie w ramach  trybu pozakonkursowego. Placówka  powstała dnia 6.09.2013 roku w wyniku przekształcenia  Samodzielnego Publicznego Szpitala Wojewódzkiego w Gorzowie Wlkp. w spółkę z ograniczoną odpowiedzialnością   -  forma prawna – kod 117.   Szpital posiada Umowę w sprawie współpracy w zakresie kształcenia na  Uniwersytecie Zielonogórskim studentów na kierunku lekarskim zawartą dnia 30.04.2014 roku, która zobowiązuje  m. in. do umożliwienia odbywania zajęć dydaktycznych przez studentów kierunku lekarskiego prowadzonych  w ramach ćwiczeń, wykładów, seminariów, kół naukowych oraz praktyk studenckich na czas nieokreślony, gwarantujący  zachowanie przez beneficjenta trwałości projektu. Uniwersytet Zielonogórski nie dysponuje własną bazą szpitalną.W piśmie nr DIZ.430.1.4.2017 z dnia 18 maja 2017 otrzymanym z Instytucji Zarządzającej Regionalnym Programem Operacyjnym Lubuskie 2020 przekazano informację o  braku możliwości ubiegania się o dofinansowanie przedmiotowego projektu w Działaniu 9.1.1 Infrastruktura Zdrowotna i usług społecznych RPO – Lubuskie 2020. Aktualna kwota dofinansowania projektów zakontraktowanych oraz zdefiniowanych w trybie pozakonkursowym wynosi 103 381 561,82 zł i przekracza alokację określoną przez MF, wynoszącą w miesiącu maju br.   102 607 502,000 zł.  projekt jest komlementarny w realizowanym w WSzW w Gorzowie Wlkp.  sp. z o.o. w ramach RPO Lubuskie 2020 projektem pt. „Rozbudowa WSzW w Gorzowie Wlkp. Sp. z o. o., o Ośrodek Radioterapii, w celu zwiększenia dostępności do wysokiej jakości usług zdrowotnych w obszarze chorób nowotworowych”  w ramach którego  powstaną poradnie specjalistyczne z zakresu leczenia onkologicznego (radioterapeutyczna, chirurgii onkologicznej, ginekologii onkologicznej, hematologiczna, psychoonkologii/leczenia bólu), oddział radioterapii na 25 łóżek oraz hostel na 26 łóżek. Projekt nie obejmuje wyposażenia  w sprzęt medyczny, który planowany był do zakupu w ramach NPZChN na lata 2016-2024.Województwo lubuskie, a szczególnie jego północna część jest w najgorszej sytuacji, gdyż brakuje tu wyspecjalizowanych placówek zajmujących się kompleksową diagnozą, leczeniem i rehabilitacją chorych na choroby onkologiczne. Województwo znajduje się na pierwszych niechlubnych pozycjach pod względem liczby zachorowań i najkrótszego przeżycia po leczeniu. Uznanie tej inwestycji za priorytetową i możliwość pozyskania środków na zakup wnioskowanych akceleratorów pozwoli na terminowe ukończenie realizowanej inwestycji oraz przyczyni się  do zapewnienia pacjentom  już z końcem przyszłego roku kompleksowej onkologicznej opieki medycznej.   Niezbędnym warunkiem uruchomienia Ośrodka Radioterapii  jest zakup sprzętu, w tym dwóch akceleratorów, tomografu komputerowego z opcją wirtualnej symulacji dla radioterapii  oraz pozostałego wyposażenia wymienionego w Załączniku nr 4 do Rozporządzenia Ministra Zdrowia z dnia 22 listopada 2013 r.  w sprawie świadczeń gwarantowanych z zakresu leczenia szpitalnego (t.j. Dz. U. z 2016 r. poz. 694 z późniejszymi zmianami). Wieloletnia prognoza demograficzna GUS wskazuje na istotny spadek liczby mieszkańców Polski, również woj. lubuskiego. 
Taka struktura ludności wpłynie na zwiększenie się liczby zachorowań związanych ze starzeniem się w tym głównie na wzrost liczby zachorowań na nowotwory złośliwe, w których zachorowalność wzrasta wraz ze starzeniem się społeczeństwa.  Najbardziej widoczną zmianą  będzie przyrost ludności w grupie 65 lat i więcej, szacowany na poziomie ponad 50%. Prognoza GUS zakłada, że w 2025 roku w całym województwie lubuskim w 2025 roku liczba  mieszkańców spadnie do 999 201 osób, z czego 20,9% stanowić będą osoby w wieku lat 65+ (209 134 ludzi, w tym 124 229 kobiet i 84 905 mężczyzn). Konsekwencją wydłużonego życia Polaków jest wzrost zachorowalności na część nowotworów złośliwych  (szczególnie tych, gdzie głównymi czynnikami ryzyka są wpływy środowiskowe). Zgodnie z danymi na rok 2025 przez Krajowy Rejestr Nowotworów,  w grupie wiekowej 65+ wystąpi około 73% wzrost zachorowań  na nowotwory u mężczyzn i 55% zachorowań na nowotwory u kobiet w roku 2025. co będzie skutkować około 1.5-krotnym wzrostem  liczby zgonów nowotworowych w 2025 roku. 
Zakupy sprzętu medycznego do Ośrodka Radioterapii w Gorzowie Wlkp. uwzględniają również projektowane zmiany w załączniku nr 4 do Rozporządzenia Ministra Zdrowia z dnia 22 listopada 2013 r, w sprawie świadczeń gwarantowanych z zakresu leczenia szpitalnego   (Pismo Ministra Zdrowia  nr IK:888114/DS. z dnia 06.03.2017 r. w sprawie przekazania do konsultacji społecznych  projektu z dnia 06.03.2016 r. Rozporządzenia Ministra Zdrowia zmieniające rozporządzenie w sprawie świadczeń gwarantowanych z zakresu leczenia szpitalnego).   </v>
          </cell>
          <cell r="N24" t="str">
            <v>A.3</v>
          </cell>
        </row>
        <row r="25">
          <cell r="A25">
            <v>17</v>
          </cell>
          <cell r="B25" t="str">
            <v>Strategiczność projektu</v>
          </cell>
          <cell r="D25" t="str">
            <v xml:space="preserve">Zadanie  planowane w ramach projektu  - zakup akceleratorów - wpisuje się w priorytety i cele przyjęte do realizacji w następujących dokumentach strategicznych:                   
1. Regionalna Polityka Zdrowotna Województwa Lubuskiego przyjęta Zarządzeniem Wojewody Lubuskiego  z dnia 16 sierpnia 2016 r. w sprawie ustalenia Priorytetów dla Regionalnej Polityki Zdrowotnej Województwa Lubuskiego -  Załącznik nr 1, priorytet nr 1- Poprawa dostępności do kompleksowego leczenia onkologicznego dla dorosłych i dla dzieci na terenie województwa lubuskiego,
2. Mapa potrzeb zdrowotnych w zakresie onkologii dla województwa lubuskiego, - styczeń 2016,
3. Długookresowa Strategia Rozwoju Kraju 2030, 43.Strategia Rozwoju Kraju 2020, 
4.Strategia Rozwoju Polski Zachodniej 2020 przyjęta przez Radę Ministrów 30.04.2014 r.,  
5. Kontrakt Terytorialny dla Województwa Lubuskiego z dnia 14.11.2014r.                                                     
6.Narodowy Program Zwalczania Chorób Nowotworowych na lata 2016- 2014,  
7.Strategia Rozwoju Województwa Lubuskiego 2020 przyjęta Uchwałą nr XXXII/319/12 Sejmiku Województwa Lubuskiego z dni 19 listopada 2012 r. w sprawie przyjęcia Strategii Rozwoju Województwa Lubuskiego 2020,    
8. Lubuska Strategia Ochrony Zdrowia na lata 2014-2020,  
9.Strategia Polityki Społecznej Województwa Lubuskiego na lata 2014-2020,                                                   
10.Kierunki Rozwoju Lecznictwa w Zakresie Onkologii i Onkohematologii w Województwie Lubuskim na lata 2012-2020. Obszar strategicznej 
interwencji: miasta wojewódzkie i ich obszary funkcjonalne.                                                                                                                                                                                                                                                                                                        </v>
          </cell>
          <cell r="N25" t="str">
            <v>n/d</v>
          </cell>
        </row>
        <row r="26">
          <cell r="A26">
            <v>18</v>
          </cell>
          <cell r="B26" t="str">
            <v>Opis wpływu projektu na efektywność kosztową projektu oraz efektywność finansową Beneficjenta</v>
          </cell>
          <cell r="D26" t="str">
            <v>Wszelkie działania zaplanowane do realizacji  w ramach projektu są niezbędne do uruchomienia Ośrodka Radioterapii. Dofinansowanie wydatków na zakup sprzętu - akceleratorów, pozwoli zrealizować założone w projekcie cele oraz przyczyni się do właściwego funkcjonowania Ośrodka Radioterapii. Efektywność kosztowa projektu przejawia się poprzez zwiększenie dostępności badań dla pacjentów, a także poprawę jakości radioterapii. Projekt pozwoli na maksymalizację wykorzystania infrastruktury skracając okres prowadzonej diagnostyki umożliwiając przyspieszenie i skrócenie procesu lecznenia, obniżając tym samym jego koszt. Projekt wpływa ponadto na obniżenie kosztów zużycia energii związanych z zastosowaniem rozwiązań energooszczędnych. Pacjenci otrzymają w sposób optymalny dostęp do najnowocześniejszej metody naświetlania. Utworzenie Ośrodka Radioterapii  w Gorzowie Wlkp. jest możliwe do zrealizowania przez szpital jedynie przy założeniu pozyskania dofinansowania na zakup akceleratorów.  Model finansowy inwestycji  zakłada dofinansowanie   w wysokości 85%  na  zakup akceleratorów.</v>
          </cell>
          <cell r="N26" t="str">
            <v>n/d</v>
          </cell>
        </row>
        <row r="28">
          <cell r="A28">
            <v>19</v>
          </cell>
          <cell r="B28" t="str">
            <v>Cel projektu</v>
          </cell>
          <cell r="D28" t="str">
            <v xml:space="preserve">Celem projektu jest wyposażenie nowo powstającego  specjalistycznego, ponadregionalnego Ośrodka Radioterapii przy Wielospecjalistycznym Szpitalu Wojewódzkim w Gorzowie Wlkp. Sp z o.o.  w dwa akceleratory.  
  Zakup akceleratorów pozwoli na realizację celu projektu którym jest zmniejszenie dysproporcji w zakresie zachorowalności i umieralności na nowotwory złośliwe w województwie lubuskim w porównaniu z Polską i krajami Unii Europejskiej poprzez zwiększenie dostępności  i jakości wysokospecjalistycznej opieki zdrowotnej ukierunkowanej na leczenie chorób nowotworowych oraz  zapewnienie mieszkańcom regionu równego dostępu do pełnoprofilowej diagnostyki w tym zakresie.
 </v>
          </cell>
          <cell r="N28" t="str">
            <v>n/d</v>
          </cell>
        </row>
        <row r="29">
          <cell r="A29">
            <v>20</v>
          </cell>
          <cell r="B29" t="str">
            <v>Opis projektu</v>
          </cell>
          <cell r="D29" t="str">
            <v xml:space="preserve">    Kluczowe zadania realizowane  realizowane w ramach projektu:
     -   zakup dwóch akceleratorów: akceleratora wysokoenergetycznego dedykowanego do procedur stereotaktycznych oraz akceleratora wysokoenergetycznego
     -   dostawa, montaż, uzyskanie pozwoleń, uruchomienie sprzętu, szkolenie personelu, 
     -   promocja projektu.                                                                                                                                                               
Projekt obejmuje zakup dwóch akceleratorów wysokoenergetycznych dla nowo budowanego Ośrodka radioterapii w Wielospecjalistycznym Szpitalu Wojewódzkim w Gorzowie Wlkp.Wlkp z o. o .  Harmonogram realizacji  inwestycji pn. „Rozbudowa Wielospecjalistycznego Szpitala Wojewódzkiego w Gorzowie Wlkp. spółka z ograniczoną odpowiedzialnością o Ośrodek Radioterapii, w celu zwiększenia dostępności do wysokiej jakości usług zdrowotnych w obszarze chorób nowotworowych”   zakłada, że wykonawca  powinien w marcu 2018 roku znać parametry akceleratorów, aby możliwe było przygotowanie bunkrów pod konkretne urządzenia. Termin ten wynika z Umowy zawartej z Wykonawcą nr ZP/N/Rb/58/16, co gwarantuje zachowanie terminów realizacji prac budowlano -montażowych, ponieważ terminy te były punktowne w ramach kryteriów wyboru ofert.  Zakończenie inwestycji planowane jest na dzień 31 lipca 2018 r. Pomieszczenia do montażu akceleratorów zostaną przekazane Dostawcy sprzętu 01 sierpnia 2018 r. Planowany montaż akceleratorów wyniesie 6 tygodni.  W okresie od 16 września do 15 grudnia 2018 r. planowane są pomiary, uzyskanie wszelkich pozwoleń oraz instruktaż personelu. 
Rozpoczęcie świadczenia usług medycznych w Ośrodku Radioterapii w Gorzowie Wlkp. planowane jest w grudniu 2018 r.             
</v>
          </cell>
          <cell r="N29" t="str">
            <v>A.12</v>
          </cell>
        </row>
        <row r="30">
          <cell r="A30">
            <v>21</v>
          </cell>
          <cell r="B30" t="str">
            <v>Opis zgodności projektu 
z mapami potrzeb zdrowotnych</v>
          </cell>
          <cell r="D30" t="str">
            <v xml:space="preserve"> Projekt jest zgodny z aktualnie obowiązującymi mapami: Mapą potrzeb zdrowotnych dla Polski w zakresie onkologii (część III, pkt 4, zał. pkt 3.2.6) oraz Mapą potrzeb zdrowotnych w zakresie onkologii dla województwa lubuskiego (pkt 3.4.4), z których  wynika pilna potrzeba doposażenia Gorzowa Wlkp. w przedmiotowy sprzęt. Według modelu optymalizacyjnego opracowanego w ww. mapach w Gorzowie Wlkp. powinien powstać nowy podmiot wyposażony w dwa przyspieszacze liniowe. Liczba mieszkańców przypadających na jeden akcelerator w województwie lubuskim jest jedną z najwyższych w Polsce i wynosi 340 tys. mieszk./akcelerator. „Według jednych z najmniej rygorystycznych zaleceń, czyli wytycznych Europejskiego Towarzystwa Radioterapii Onkologicznej z 2005 r. jeden przyspieszacz liniowy powinien przypadać w Polsce na nie więcej niż 250 tys. ludności”  
Realizowana aktualnie inwestycja polegająca na  utworzeniu przy Szpitalu ośrodka radioterapii  obejmuje budowę zakładu radioterapii z dwoma przyspieszaczami liniowymi, poradniamispecjalistycznymi, oddziałem radioterapii oraz hostelem dla pacjentów ambulatoryjnych.</v>
          </cell>
          <cell r="N30" t="str">
            <v>n/d</v>
          </cell>
        </row>
        <row r="32">
          <cell r="A32">
            <v>22</v>
          </cell>
          <cell r="B32" t="str">
            <v>Planowany okres realizacji projektu [RRRR.MM]</v>
          </cell>
          <cell r="D32" t="str">
            <v>Planowana data rozpoczęcia  
[RRRR.MM]</v>
          </cell>
          <cell r="F32" t="str">
            <v>2017.11</v>
          </cell>
          <cell r="H32" t="str">
            <v>Planowana data zakończenia 
[RRRR.MM]</v>
          </cell>
          <cell r="J32" t="str">
            <v>2018.12</v>
          </cell>
          <cell r="N32" t="str">
            <v>A.4</v>
          </cell>
        </row>
        <row r="33">
          <cell r="A33">
            <v>23</v>
          </cell>
          <cell r="B33" t="str">
            <v>Planowana data złożenia wniosku 
o dofinansowanie [RRRR.MM]</v>
          </cell>
          <cell r="D33" t="str">
            <v>2017.07</v>
          </cell>
          <cell r="N33" t="str">
            <v>A.15</v>
          </cell>
        </row>
        <row r="35">
          <cell r="A35" t="str">
            <v>Źródła finansowania</v>
          </cell>
          <cell r="D35" t="str">
            <v>2014-2016</v>
          </cell>
          <cell r="E35">
            <v>2017</v>
          </cell>
          <cell r="F35">
            <v>2018</v>
          </cell>
          <cell r="G35">
            <v>2019</v>
          </cell>
          <cell r="H35">
            <v>2020</v>
          </cell>
          <cell r="I35">
            <v>2021</v>
          </cell>
          <cell r="J35">
            <v>2022</v>
          </cell>
          <cell r="K35">
            <v>2023</v>
          </cell>
          <cell r="L35" t="str">
            <v>Razem</v>
          </cell>
        </row>
        <row r="36">
          <cell r="A36">
            <v>24</v>
          </cell>
          <cell r="B36" t="str">
            <v>Planowany koszt całkowity 
[PLN]</v>
          </cell>
          <cell r="D36">
            <v>0</v>
          </cell>
          <cell r="E36">
            <v>35000</v>
          </cell>
          <cell r="F36">
            <v>20000000</v>
          </cell>
          <cell r="G36">
            <v>0</v>
          </cell>
          <cell r="H36">
            <v>0</v>
          </cell>
          <cell r="I36">
            <v>0</v>
          </cell>
          <cell r="J36">
            <v>0</v>
          </cell>
          <cell r="K36">
            <v>0</v>
          </cell>
          <cell r="L36">
            <v>20035000</v>
          </cell>
          <cell r="N36" t="str">
            <v>A.5</v>
          </cell>
        </row>
        <row r="37">
          <cell r="A37">
            <v>25</v>
          </cell>
          <cell r="B37" t="str">
            <v>Planowany koszt kwalifikowalny [PLN]</v>
          </cell>
          <cell r="D37">
            <v>0</v>
          </cell>
          <cell r="E37">
            <v>35000</v>
          </cell>
          <cell r="F37">
            <v>20000000</v>
          </cell>
          <cell r="G37">
            <v>0</v>
          </cell>
          <cell r="H37">
            <v>0</v>
          </cell>
          <cell r="I37">
            <v>0</v>
          </cell>
          <cell r="J37">
            <v>0</v>
          </cell>
          <cell r="K37">
            <v>0</v>
          </cell>
          <cell r="L37">
            <v>20035000</v>
          </cell>
          <cell r="N37" t="str">
            <v>A.6</v>
          </cell>
        </row>
        <row r="38">
          <cell r="A38">
            <v>26</v>
          </cell>
          <cell r="B38" t="str">
            <v>Planowane dofinansowanie UE [PLN]</v>
          </cell>
          <cell r="D38">
            <v>0</v>
          </cell>
          <cell r="E38">
            <v>29750</v>
          </cell>
          <cell r="F38">
            <v>17000000</v>
          </cell>
          <cell r="G38">
            <v>0</v>
          </cell>
          <cell r="H38">
            <v>0</v>
          </cell>
          <cell r="I38">
            <v>0</v>
          </cell>
          <cell r="J38">
            <v>0</v>
          </cell>
          <cell r="K38">
            <v>0</v>
          </cell>
          <cell r="L38">
            <v>17029750</v>
          </cell>
          <cell r="N38" t="str">
            <v>A.8</v>
          </cell>
        </row>
        <row r="39">
          <cell r="A39">
            <v>27</v>
          </cell>
          <cell r="B39" t="str">
            <v>Planowane dofinansowanie UE 
[%]</v>
          </cell>
          <cell r="D39">
            <v>0</v>
          </cell>
          <cell r="E39">
            <v>0.85</v>
          </cell>
          <cell r="F39">
            <v>0.85</v>
          </cell>
          <cell r="G39">
            <v>0</v>
          </cell>
          <cell r="H39">
            <v>0</v>
          </cell>
          <cell r="I39">
            <v>0</v>
          </cell>
          <cell r="J39">
            <v>0</v>
          </cell>
          <cell r="K39">
            <v>0</v>
          </cell>
          <cell r="L39">
            <v>0.85</v>
          </cell>
          <cell r="N39" t="str">
            <v>n/d</v>
          </cell>
        </row>
        <row r="41">
          <cell r="A41">
            <v>28</v>
          </cell>
          <cell r="B41" t="str">
            <v>Działania w projekcie</v>
          </cell>
          <cell r="N41" t="str">
            <v>n/d</v>
          </cell>
        </row>
        <row r="42">
          <cell r="B42" t="str">
            <v>Nazwa zadania</v>
          </cell>
          <cell r="D42" t="str">
            <v>Opis działania</v>
          </cell>
          <cell r="K42" t="str">
            <v>Szacunkowa wartość całkowita zadania [PLN]</v>
          </cell>
        </row>
        <row r="43">
          <cell r="B43" t="str">
            <v>Prace przygotowawcze</v>
          </cell>
          <cell r="D43" t="str">
            <v>opracowanie studium wykonalności</v>
          </cell>
          <cell r="K43">
            <v>25000</v>
          </cell>
        </row>
        <row r="44">
          <cell r="B44" t="str">
            <v>Zakup sprzętu medycznego</v>
          </cell>
          <cell r="D44" t="str">
            <v>zakup dwóch akceleratorów: akceleratora wysokoenergetycznego dedykowanego do procedur stereotaktycznych oraz akceleratora wysokoenergetycznego</v>
          </cell>
          <cell r="K44">
            <v>19100000</v>
          </cell>
        </row>
        <row r="45">
          <cell r="B45" t="str">
            <v>Instalacja sprzętu</v>
          </cell>
          <cell r="D45" t="str">
            <v>dostawa, montaż, uzyskanie pozwoleń, uruchomienie sprzętu</v>
          </cell>
          <cell r="K45">
            <v>900000</v>
          </cell>
        </row>
        <row r="46">
          <cell r="B46" t="str">
            <v>Działania promocyjne</v>
          </cell>
          <cell r="D46" t="str">
            <v xml:space="preserve">Promocja projektu </v>
          </cell>
          <cell r="K46">
            <v>10000</v>
          </cell>
        </row>
        <row r="48">
          <cell r="A48">
            <v>29</v>
          </cell>
          <cell r="B48" t="str">
            <v xml:space="preserve">Wskaźniki
</v>
          </cell>
          <cell r="N48" t="str">
            <v>A.14</v>
          </cell>
        </row>
        <row r="49">
          <cell r="B49" t="str">
            <v>Nazwa wskaźnika</v>
          </cell>
          <cell r="E49" t="str">
            <v>Rodzaj  [produktu/ rezultatu]</v>
          </cell>
          <cell r="G49" t="str">
            <v>Sposób pomiaru</v>
          </cell>
          <cell r="I49" t="str">
            <v>Szacowana wartość osiągnięta dzięki realizacji projektu</v>
          </cell>
          <cell r="K49" t="str">
            <v>Wartość docelowa zakładana w PO/SZOOP</v>
          </cell>
        </row>
        <row r="50">
          <cell r="B50" t="str">
            <v>Liczba leczonych w podmiotach leczniczych objętych wsparciem (wartość bezwględna)</v>
          </cell>
          <cell r="E50" t="str">
            <v>rezultat</v>
          </cell>
          <cell r="G50" t="str">
            <v>osoby/rok</v>
          </cell>
          <cell r="J50">
            <v>77331</v>
          </cell>
          <cell r="K50">
            <v>598470</v>
          </cell>
        </row>
        <row r="51">
          <cell r="B51" t="str">
            <v>Liczba wspartych podmiotów leczniczych</v>
          </cell>
          <cell r="E51" t="str">
            <v>produkt</v>
          </cell>
          <cell r="G51" t="str">
            <v>szt.</v>
          </cell>
          <cell r="J51">
            <v>1</v>
          </cell>
          <cell r="K51">
            <v>31</v>
          </cell>
        </row>
        <row r="52">
          <cell r="B52" t="str">
            <v>Liczba wspartych podmiotów leczniczych, w tym liczba wspartych podmiotów leczniczych z wyłączeniem ratownictwa medycznego</v>
          </cell>
          <cell r="E52" t="str">
            <v>produkt</v>
          </cell>
          <cell r="G52" t="str">
            <v>szt.</v>
          </cell>
          <cell r="J52">
            <v>1</v>
          </cell>
          <cell r="K52">
            <v>31</v>
          </cell>
        </row>
        <row r="53">
          <cell r="B53" t="str">
            <v>Nakłady inwestycyjne na zakup aparatury medycznej</v>
          </cell>
          <cell r="E53" t="str">
            <v>produkt</v>
          </cell>
          <cell r="G53" t="str">
            <v>PLN</v>
          </cell>
          <cell r="J53">
            <v>19100000</v>
          </cell>
          <cell r="K53">
            <v>350000000</v>
          </cell>
        </row>
        <row r="54">
          <cell r="B54" t="str">
            <v>Wzrost zatrudnienia we wspieranych podmiotach (innych niż przedsiębiorstwa)</v>
          </cell>
          <cell r="E54" t="str">
            <v>rezultat</v>
          </cell>
          <cell r="G54" t="str">
            <v>EPC</v>
          </cell>
          <cell r="J54">
            <v>18</v>
          </cell>
          <cell r="K54" t="str">
            <v>brak danych</v>
          </cell>
        </row>
        <row r="55">
          <cell r="B55" t="str">
            <v>Liczba nowo utworzonych miejsc pracy - pozostałe formy</v>
          </cell>
          <cell r="E55" t="str">
            <v>rezultat</v>
          </cell>
          <cell r="G55" t="str">
            <v>EPC</v>
          </cell>
          <cell r="J55">
            <v>18</v>
          </cell>
          <cell r="K55" t="str">
            <v>brak danych</v>
          </cell>
        </row>
        <row r="56">
          <cell r="B56" t="str">
            <v>Liczba obiektów dostosowanych do potrzeb osób z niepełnosprawnościami</v>
          </cell>
          <cell r="E56" t="str">
            <v>produkt</v>
          </cell>
          <cell r="G56" t="str">
            <v>szt.</v>
          </cell>
          <cell r="J56">
            <v>1</v>
          </cell>
          <cell r="K56" t="str">
            <v>brak danych</v>
          </cell>
        </row>
        <row r="58">
          <cell r="A58">
            <v>30</v>
          </cell>
          <cell r="B58" t="str">
            <v>Kryteria wyboru projektu</v>
          </cell>
          <cell r="D58" t="str">
            <v>Zawarto w odrębnej tabeli</v>
          </cell>
        </row>
      </sheetData>
      <sheetData sheetId="1"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cell r="F2" t="str">
            <v>04 01</v>
          </cell>
        </row>
        <row r="3">
          <cell r="E3" t="str">
            <v>augustowski</v>
          </cell>
          <cell r="F3" t="str">
            <v>20 01</v>
          </cell>
        </row>
        <row r="4">
          <cell r="E4" t="str">
            <v>bartoszycki</v>
          </cell>
          <cell r="F4" t="str">
            <v>28 01</v>
          </cell>
        </row>
        <row r="5">
          <cell r="E5" t="str">
            <v>bełchatowski</v>
          </cell>
          <cell r="F5" t="str">
            <v>10 01</v>
          </cell>
        </row>
        <row r="6">
          <cell r="E6" t="str">
            <v>będziński</v>
          </cell>
          <cell r="F6" t="str">
            <v>24 01</v>
          </cell>
        </row>
        <row r="7">
          <cell r="E7" t="str">
            <v>bialski</v>
          </cell>
          <cell r="F7" t="str">
            <v>06 01</v>
          </cell>
        </row>
        <row r="8">
          <cell r="E8" t="str">
            <v>m. Biała Podlaska</v>
          </cell>
          <cell r="F8" t="str">
            <v>06 61</v>
          </cell>
        </row>
        <row r="9">
          <cell r="E9" t="str">
            <v>białobrzeski</v>
          </cell>
          <cell r="F9" t="str">
            <v>14 01</v>
          </cell>
        </row>
        <row r="10">
          <cell r="E10" t="str">
            <v>białogardzki</v>
          </cell>
          <cell r="F10" t="str">
            <v>32 01</v>
          </cell>
        </row>
        <row r="11">
          <cell r="E11" t="str">
            <v>białostocki</v>
          </cell>
          <cell r="F11" t="str">
            <v>20 02</v>
          </cell>
        </row>
        <row r="12">
          <cell r="E12" t="str">
            <v>m. Białystok</v>
          </cell>
          <cell r="F12" t="str">
            <v>20 61</v>
          </cell>
        </row>
        <row r="13">
          <cell r="E13" t="str">
            <v>bielski (podlaski)</v>
          </cell>
          <cell r="F13" t="str">
            <v>20 03</v>
          </cell>
        </row>
        <row r="14">
          <cell r="E14" t="str">
            <v>bielski (śląski)</v>
          </cell>
          <cell r="F14" t="str">
            <v>24 02</v>
          </cell>
        </row>
        <row r="15">
          <cell r="E15" t="str">
            <v>m. Bielsko-Biała</v>
          </cell>
          <cell r="F15" t="str">
            <v>24 61</v>
          </cell>
        </row>
        <row r="16">
          <cell r="E16" t="str">
            <v>bieszczadzki</v>
          </cell>
          <cell r="F16" t="str">
            <v>18 01</v>
          </cell>
        </row>
        <row r="17">
          <cell r="E17" t="str">
            <v>biłgorajski</v>
          </cell>
          <cell r="F17" t="str">
            <v>06 02</v>
          </cell>
        </row>
        <row r="18">
          <cell r="E18" t="str">
            <v>bocheński</v>
          </cell>
          <cell r="F18" t="str">
            <v>12 01</v>
          </cell>
        </row>
        <row r="19">
          <cell r="E19" t="str">
            <v>bolesławiecki</v>
          </cell>
          <cell r="F19" t="str">
            <v>02 01</v>
          </cell>
        </row>
        <row r="20">
          <cell r="E20" t="str">
            <v>braniewski</v>
          </cell>
          <cell r="F20" t="str">
            <v>28 02</v>
          </cell>
        </row>
        <row r="21">
          <cell r="E21" t="str">
            <v>brodnicki</v>
          </cell>
          <cell r="F21" t="str">
            <v>04 02</v>
          </cell>
        </row>
        <row r="22">
          <cell r="E22" t="str">
            <v>brzeski (małopolski)</v>
          </cell>
          <cell r="F22" t="str">
            <v>12 02</v>
          </cell>
        </row>
        <row r="23">
          <cell r="E23" t="str">
            <v>brzeski (opolski)</v>
          </cell>
          <cell r="F23" t="str">
            <v>16 01</v>
          </cell>
        </row>
        <row r="24">
          <cell r="E24" t="str">
            <v>brzeziński</v>
          </cell>
          <cell r="F24" t="str">
            <v>10 21</v>
          </cell>
        </row>
        <row r="25">
          <cell r="E25" t="str">
            <v>brzozowski</v>
          </cell>
          <cell r="F25" t="str">
            <v>18 02</v>
          </cell>
        </row>
        <row r="26">
          <cell r="E26" t="str">
            <v>buski</v>
          </cell>
          <cell r="F26" t="str">
            <v>26 01</v>
          </cell>
        </row>
        <row r="27">
          <cell r="E27" t="str">
            <v>bydgoski</v>
          </cell>
          <cell r="F27" t="str">
            <v>04 03</v>
          </cell>
        </row>
        <row r="28">
          <cell r="E28" t="str">
            <v>m. Bydgoszcz</v>
          </cell>
          <cell r="F28" t="str">
            <v>04 61</v>
          </cell>
        </row>
        <row r="29">
          <cell r="E29" t="str">
            <v>m. Bytom</v>
          </cell>
          <cell r="F29" t="str">
            <v>24 62</v>
          </cell>
        </row>
        <row r="30">
          <cell r="E30" t="str">
            <v>bytowski</v>
          </cell>
          <cell r="F30" t="str">
            <v>22 01</v>
          </cell>
        </row>
        <row r="31">
          <cell r="E31" t="str">
            <v>m. Chełm</v>
          </cell>
          <cell r="F31" t="str">
            <v>06 62</v>
          </cell>
        </row>
        <row r="32">
          <cell r="E32" t="str">
            <v>chełmiński</v>
          </cell>
          <cell r="F32" t="str">
            <v>04 04</v>
          </cell>
        </row>
        <row r="33">
          <cell r="E33" t="str">
            <v>chełmski</v>
          </cell>
          <cell r="F33" t="str">
            <v>06 03</v>
          </cell>
        </row>
        <row r="34">
          <cell r="E34" t="str">
            <v>chodzieski</v>
          </cell>
          <cell r="F34" t="str">
            <v>30 01</v>
          </cell>
        </row>
        <row r="35">
          <cell r="E35" t="str">
            <v>chojnicki</v>
          </cell>
          <cell r="F35" t="str">
            <v>22 02</v>
          </cell>
        </row>
        <row r="36">
          <cell r="E36" t="str">
            <v>m. Chorzów</v>
          </cell>
          <cell r="F36" t="str">
            <v>24 63</v>
          </cell>
        </row>
        <row r="37">
          <cell r="E37" t="str">
            <v>choszczeński</v>
          </cell>
          <cell r="F37" t="str">
            <v>32 02</v>
          </cell>
        </row>
        <row r="38">
          <cell r="E38" t="str">
            <v>chrzanowski</v>
          </cell>
          <cell r="F38" t="str">
            <v>12 03</v>
          </cell>
        </row>
        <row r="39">
          <cell r="E39" t="str">
            <v>ciechanowski</v>
          </cell>
          <cell r="F39" t="str">
            <v>14 02</v>
          </cell>
        </row>
        <row r="40">
          <cell r="E40" t="str">
            <v>cieszyński</v>
          </cell>
          <cell r="F40" t="str">
            <v>24 03</v>
          </cell>
        </row>
        <row r="41">
          <cell r="E41" t="str">
            <v>czarnkowsko-trzcianecki</v>
          </cell>
          <cell r="F41" t="str">
            <v>30 02</v>
          </cell>
        </row>
        <row r="42">
          <cell r="E42" t="str">
            <v>m. Częstochowa</v>
          </cell>
          <cell r="F42" t="str">
            <v>24 64</v>
          </cell>
        </row>
        <row r="43">
          <cell r="E43" t="str">
            <v>częstochowski</v>
          </cell>
          <cell r="F43" t="str">
            <v>24 04</v>
          </cell>
        </row>
        <row r="44">
          <cell r="E44" t="str">
            <v>człuchowski</v>
          </cell>
          <cell r="F44" t="str">
            <v>22 03</v>
          </cell>
        </row>
        <row r="45">
          <cell r="E45" t="str">
            <v>m. Dąbrowa Górnicza</v>
          </cell>
          <cell r="F45" t="str">
            <v>24 65</v>
          </cell>
        </row>
        <row r="46">
          <cell r="E46" t="str">
            <v>dąbrowski</v>
          </cell>
          <cell r="F46" t="str">
            <v>12 04</v>
          </cell>
        </row>
        <row r="47">
          <cell r="E47" t="str">
            <v>dębicki</v>
          </cell>
          <cell r="F47" t="str">
            <v>18 03</v>
          </cell>
        </row>
        <row r="48">
          <cell r="E48" t="str">
            <v>drawski</v>
          </cell>
          <cell r="F48" t="str">
            <v>32 03</v>
          </cell>
        </row>
        <row r="49">
          <cell r="E49" t="str">
            <v>działdowski</v>
          </cell>
          <cell r="F49" t="str">
            <v>28 03</v>
          </cell>
        </row>
        <row r="50">
          <cell r="E50" t="str">
            <v>dzierżoniowski</v>
          </cell>
          <cell r="F50" t="str">
            <v>02 02</v>
          </cell>
        </row>
        <row r="51">
          <cell r="E51" t="str">
            <v>m. Elbląg</v>
          </cell>
          <cell r="F51" t="str">
            <v>28 61</v>
          </cell>
        </row>
        <row r="52">
          <cell r="E52" t="str">
            <v>elbląski</v>
          </cell>
          <cell r="F52" t="str">
            <v>28 04</v>
          </cell>
        </row>
        <row r="53">
          <cell r="E53" t="str">
            <v>ełcki</v>
          </cell>
          <cell r="F53" t="str">
            <v>28 05</v>
          </cell>
        </row>
        <row r="54">
          <cell r="E54" t="str">
            <v>garwoliński</v>
          </cell>
          <cell r="F54" t="str">
            <v>14 03</v>
          </cell>
        </row>
        <row r="55">
          <cell r="E55" t="str">
            <v>m. Gdańsk</v>
          </cell>
          <cell r="F55" t="str">
            <v>22 61</v>
          </cell>
        </row>
        <row r="56">
          <cell r="E56" t="str">
            <v>gdański</v>
          </cell>
          <cell r="F56" t="str">
            <v>22 04</v>
          </cell>
        </row>
        <row r="57">
          <cell r="E57" t="str">
            <v>m. Gdynia</v>
          </cell>
          <cell r="F57" t="str">
            <v>22 62</v>
          </cell>
        </row>
        <row r="58">
          <cell r="E58" t="str">
            <v>giżycki</v>
          </cell>
          <cell r="F58" t="str">
            <v>28 06</v>
          </cell>
        </row>
        <row r="59">
          <cell r="E59" t="str">
            <v>m. Gliwice</v>
          </cell>
          <cell r="F59" t="str">
            <v>24 66</v>
          </cell>
        </row>
        <row r="60">
          <cell r="E60" t="str">
            <v>gliwicki</v>
          </cell>
          <cell r="F60" t="str">
            <v>24 05</v>
          </cell>
        </row>
        <row r="61">
          <cell r="E61" t="str">
            <v>głogowski</v>
          </cell>
          <cell r="F61" t="str">
            <v>02 03</v>
          </cell>
        </row>
        <row r="62">
          <cell r="E62" t="str">
            <v>głubczycki</v>
          </cell>
          <cell r="F62" t="str">
            <v>16 02</v>
          </cell>
        </row>
        <row r="63">
          <cell r="E63" t="str">
            <v>gnieźnieński</v>
          </cell>
          <cell r="F63" t="str">
            <v>30 03</v>
          </cell>
        </row>
        <row r="64">
          <cell r="E64" t="str">
            <v>goleniowski</v>
          </cell>
          <cell r="F64" t="str">
            <v>32 04</v>
          </cell>
        </row>
        <row r="65">
          <cell r="E65" t="str">
            <v>golubsko-dobrzyński</v>
          </cell>
          <cell r="F65" t="str">
            <v>04 05</v>
          </cell>
        </row>
        <row r="66">
          <cell r="E66" t="str">
            <v>gołdapski</v>
          </cell>
          <cell r="F66" t="str">
            <v>28 18</v>
          </cell>
        </row>
        <row r="67">
          <cell r="E67" t="str">
            <v>gorlicki</v>
          </cell>
          <cell r="F67" t="str">
            <v>12 05</v>
          </cell>
        </row>
        <row r="68">
          <cell r="E68" t="str">
            <v>gorzowski</v>
          </cell>
          <cell r="F68" t="str">
            <v>08 01</v>
          </cell>
        </row>
        <row r="69">
          <cell r="E69" t="str">
            <v>m. Gorzów Wielkopolski</v>
          </cell>
          <cell r="F69" t="str">
            <v>08 61</v>
          </cell>
        </row>
        <row r="70">
          <cell r="E70" t="str">
            <v>gostyniński</v>
          </cell>
          <cell r="F70" t="str">
            <v>14 04</v>
          </cell>
        </row>
        <row r="71">
          <cell r="E71" t="str">
            <v>gostyński</v>
          </cell>
          <cell r="F71" t="str">
            <v>30 04</v>
          </cell>
        </row>
        <row r="72">
          <cell r="E72" t="str">
            <v>górowski</v>
          </cell>
          <cell r="F72" t="str">
            <v>02 04</v>
          </cell>
        </row>
        <row r="73">
          <cell r="E73" t="str">
            <v>grajewski</v>
          </cell>
          <cell r="F73" t="str">
            <v>20 04</v>
          </cell>
        </row>
        <row r="74">
          <cell r="E74" t="str">
            <v>grodziski (mazowiecki)</v>
          </cell>
          <cell r="F74" t="str">
            <v>14 05</v>
          </cell>
        </row>
        <row r="75">
          <cell r="E75" t="str">
            <v>grodziski (wielkopolski)</v>
          </cell>
          <cell r="F75" t="str">
            <v>30 05</v>
          </cell>
        </row>
        <row r="76">
          <cell r="E76" t="str">
            <v>grójecki</v>
          </cell>
          <cell r="F76" t="str">
            <v>14 06</v>
          </cell>
        </row>
        <row r="77">
          <cell r="E77" t="str">
            <v>m. Grudziądz</v>
          </cell>
          <cell r="F77" t="str">
            <v>04 62</v>
          </cell>
        </row>
        <row r="78">
          <cell r="E78" t="str">
            <v>grudziądzki</v>
          </cell>
          <cell r="F78" t="str">
            <v>04 06</v>
          </cell>
        </row>
        <row r="79">
          <cell r="E79" t="str">
            <v>gryficki</v>
          </cell>
          <cell r="F79" t="str">
            <v>32 05</v>
          </cell>
        </row>
        <row r="80">
          <cell r="E80" t="str">
            <v>gryfiński</v>
          </cell>
          <cell r="F80" t="str">
            <v>32 06</v>
          </cell>
        </row>
        <row r="81">
          <cell r="E81" t="str">
            <v>hajnowski</v>
          </cell>
          <cell r="F81" t="str">
            <v>20 05</v>
          </cell>
        </row>
        <row r="82">
          <cell r="E82" t="str">
            <v>hrubieszowski</v>
          </cell>
          <cell r="F82" t="str">
            <v>06 04</v>
          </cell>
        </row>
        <row r="83">
          <cell r="E83" t="str">
            <v>iławski</v>
          </cell>
          <cell r="F83" t="str">
            <v>28 07</v>
          </cell>
        </row>
        <row r="84">
          <cell r="E84" t="str">
            <v>inowrocławski</v>
          </cell>
          <cell r="F84" t="str">
            <v>04 07</v>
          </cell>
        </row>
        <row r="85">
          <cell r="E85" t="str">
            <v>janowski</v>
          </cell>
          <cell r="F85" t="str">
            <v>06 05</v>
          </cell>
        </row>
        <row r="86">
          <cell r="E86" t="str">
            <v>jarociński</v>
          </cell>
          <cell r="F86" t="str">
            <v>30 06</v>
          </cell>
        </row>
        <row r="87">
          <cell r="E87" t="str">
            <v>jarosławski</v>
          </cell>
          <cell r="F87" t="str">
            <v>18 04</v>
          </cell>
        </row>
        <row r="88">
          <cell r="E88" t="str">
            <v>jasielski</v>
          </cell>
          <cell r="F88" t="str">
            <v>18 05</v>
          </cell>
        </row>
        <row r="89">
          <cell r="E89" t="str">
            <v>m. Jastrzębie-Zdrój</v>
          </cell>
          <cell r="F89" t="str">
            <v>24 67</v>
          </cell>
        </row>
        <row r="90">
          <cell r="E90" t="str">
            <v>jaworski</v>
          </cell>
          <cell r="F90" t="str">
            <v>02 05</v>
          </cell>
        </row>
        <row r="91">
          <cell r="E91" t="str">
            <v>m. Jaworzno</v>
          </cell>
          <cell r="F91" t="str">
            <v>24 68</v>
          </cell>
        </row>
        <row r="92">
          <cell r="E92" t="str">
            <v>m. Jelenia Góra</v>
          </cell>
          <cell r="F92" t="str">
            <v>02 61</v>
          </cell>
        </row>
        <row r="93">
          <cell r="E93" t="str">
            <v>jeleniogórski</v>
          </cell>
          <cell r="F93" t="str">
            <v>02 06</v>
          </cell>
        </row>
        <row r="94">
          <cell r="E94" t="str">
            <v>jędrzejowski</v>
          </cell>
          <cell r="F94" t="str">
            <v>26 02</v>
          </cell>
        </row>
        <row r="95">
          <cell r="E95" t="str">
            <v>kaliski</v>
          </cell>
          <cell r="F95" t="str">
            <v>30 07</v>
          </cell>
        </row>
        <row r="96">
          <cell r="E96" t="str">
            <v>m. Kalisz</v>
          </cell>
          <cell r="F96" t="str">
            <v>30 61</v>
          </cell>
        </row>
        <row r="97">
          <cell r="E97" t="str">
            <v>kamiennogórski</v>
          </cell>
          <cell r="F97" t="str">
            <v>02 07</v>
          </cell>
        </row>
        <row r="98">
          <cell r="E98" t="str">
            <v>kamieński</v>
          </cell>
          <cell r="F98" t="str">
            <v>32 07</v>
          </cell>
        </row>
        <row r="99">
          <cell r="E99" t="str">
            <v>kartuski</v>
          </cell>
          <cell r="F99" t="str">
            <v>22 05</v>
          </cell>
        </row>
        <row r="100">
          <cell r="E100" t="str">
            <v>m. Katowice</v>
          </cell>
          <cell r="F100" t="str">
            <v>24 69</v>
          </cell>
        </row>
        <row r="101">
          <cell r="E101" t="str">
            <v>kazimierski</v>
          </cell>
          <cell r="F101" t="str">
            <v>26 03</v>
          </cell>
        </row>
        <row r="102">
          <cell r="E102" t="str">
            <v>kędzierzyńsko-kozielski</v>
          </cell>
          <cell r="F102" t="str">
            <v>16 03</v>
          </cell>
        </row>
        <row r="103">
          <cell r="E103" t="str">
            <v>kępiński</v>
          </cell>
          <cell r="F103" t="str">
            <v>30 08</v>
          </cell>
        </row>
        <row r="104">
          <cell r="E104" t="str">
            <v>kętrzyński</v>
          </cell>
          <cell r="F104" t="str">
            <v>28 08</v>
          </cell>
        </row>
        <row r="105">
          <cell r="E105" t="str">
            <v>m. Kielce</v>
          </cell>
          <cell r="F105" t="str">
            <v>26 61</v>
          </cell>
        </row>
        <row r="106">
          <cell r="E106" t="str">
            <v>kielecki</v>
          </cell>
          <cell r="F106" t="str">
            <v>26 04</v>
          </cell>
        </row>
        <row r="107">
          <cell r="E107" t="str">
            <v>kluczborski</v>
          </cell>
          <cell r="F107" t="str">
            <v>16 04</v>
          </cell>
        </row>
        <row r="108">
          <cell r="E108" t="str">
            <v>kłobucki</v>
          </cell>
          <cell r="F108" t="str">
            <v>24 06</v>
          </cell>
        </row>
        <row r="109">
          <cell r="E109" t="str">
            <v>kłodzki</v>
          </cell>
          <cell r="F109" t="str">
            <v>02 08</v>
          </cell>
        </row>
        <row r="110">
          <cell r="E110" t="str">
            <v>kolbuszowski</v>
          </cell>
          <cell r="F110" t="str">
            <v>18 06</v>
          </cell>
        </row>
        <row r="111">
          <cell r="E111" t="str">
            <v>kolneński</v>
          </cell>
          <cell r="F111" t="str">
            <v>20 06</v>
          </cell>
        </row>
        <row r="112">
          <cell r="E112" t="str">
            <v>kolski</v>
          </cell>
          <cell r="F112" t="str">
            <v>30 09</v>
          </cell>
        </row>
        <row r="113">
          <cell r="E113" t="str">
            <v>kołobrzeski</v>
          </cell>
          <cell r="F113" t="str">
            <v>32 08</v>
          </cell>
        </row>
        <row r="114">
          <cell r="E114" t="str">
            <v>konecki</v>
          </cell>
          <cell r="F114" t="str">
            <v>26 05</v>
          </cell>
        </row>
        <row r="115">
          <cell r="E115" t="str">
            <v>m. Konin</v>
          </cell>
          <cell r="F115" t="str">
            <v>30 62</v>
          </cell>
        </row>
        <row r="116">
          <cell r="E116" t="str">
            <v>koniński</v>
          </cell>
          <cell r="F116" t="str">
            <v>30 10</v>
          </cell>
        </row>
        <row r="117">
          <cell r="E117" t="str">
            <v>m. Koszalin</v>
          </cell>
          <cell r="F117" t="str">
            <v>32 61</v>
          </cell>
        </row>
        <row r="118">
          <cell r="E118" t="str">
            <v>koszaliński</v>
          </cell>
          <cell r="F118" t="str">
            <v>32 09</v>
          </cell>
        </row>
        <row r="119">
          <cell r="E119" t="str">
            <v>kościański</v>
          </cell>
          <cell r="F119" t="str">
            <v>30 11</v>
          </cell>
        </row>
        <row r="120">
          <cell r="E120" t="str">
            <v>kościerski</v>
          </cell>
          <cell r="F120" t="str">
            <v>22 06</v>
          </cell>
        </row>
        <row r="121">
          <cell r="E121" t="str">
            <v>kozienicki</v>
          </cell>
          <cell r="F121" t="str">
            <v>14 07</v>
          </cell>
        </row>
        <row r="122">
          <cell r="E122" t="str">
            <v>krakowski</v>
          </cell>
          <cell r="F122" t="str">
            <v>12 06</v>
          </cell>
        </row>
        <row r="123">
          <cell r="E123" t="str">
            <v>m. Kraków</v>
          </cell>
          <cell r="F123" t="str">
            <v>12 61</v>
          </cell>
        </row>
        <row r="124">
          <cell r="E124" t="str">
            <v>krapkowicki</v>
          </cell>
          <cell r="F124" t="str">
            <v>16 05</v>
          </cell>
        </row>
        <row r="125">
          <cell r="E125" t="str">
            <v>krasnostawski</v>
          </cell>
          <cell r="F125" t="str">
            <v>06 06</v>
          </cell>
        </row>
        <row r="126">
          <cell r="E126" t="str">
            <v>kraśnicki</v>
          </cell>
          <cell r="F126" t="str">
            <v>06 07</v>
          </cell>
        </row>
        <row r="127">
          <cell r="E127" t="str">
            <v>m. Krosno</v>
          </cell>
          <cell r="F127" t="str">
            <v>18 61</v>
          </cell>
        </row>
        <row r="128">
          <cell r="E128" t="str">
            <v>krośnieński (odrzański)</v>
          </cell>
          <cell r="F128" t="str">
            <v>08 02</v>
          </cell>
        </row>
        <row r="129">
          <cell r="E129" t="str">
            <v>krośnieński (podkarpacki)</v>
          </cell>
          <cell r="F129" t="str">
            <v>18 07</v>
          </cell>
        </row>
        <row r="130">
          <cell r="E130" t="str">
            <v>krotoszyński</v>
          </cell>
          <cell r="F130" t="str">
            <v>30 12</v>
          </cell>
        </row>
        <row r="131">
          <cell r="E131" t="str">
            <v>kutnowski</v>
          </cell>
          <cell r="F131" t="str">
            <v>10 02</v>
          </cell>
        </row>
        <row r="132">
          <cell r="E132" t="str">
            <v>kwidzyński</v>
          </cell>
          <cell r="F132" t="str">
            <v>22 07</v>
          </cell>
        </row>
        <row r="133">
          <cell r="E133" t="str">
            <v>legionowski</v>
          </cell>
          <cell r="F133" t="str">
            <v>14 08</v>
          </cell>
        </row>
        <row r="134">
          <cell r="E134" t="str">
            <v>m. Legnica</v>
          </cell>
          <cell r="F134" t="str">
            <v>02 62</v>
          </cell>
        </row>
        <row r="135">
          <cell r="E135" t="str">
            <v>legnicki</v>
          </cell>
          <cell r="F135" t="str">
            <v>02 09</v>
          </cell>
        </row>
        <row r="136">
          <cell r="E136" t="str">
            <v>leski</v>
          </cell>
          <cell r="F136" t="str">
            <v>18 21</v>
          </cell>
        </row>
        <row r="137">
          <cell r="E137" t="str">
            <v>leszczyński</v>
          </cell>
          <cell r="F137" t="str">
            <v>30 13</v>
          </cell>
        </row>
        <row r="138">
          <cell r="E138" t="str">
            <v>m. Leszno</v>
          </cell>
          <cell r="F138" t="str">
            <v>30 63</v>
          </cell>
        </row>
        <row r="139">
          <cell r="E139" t="str">
            <v>leżajski</v>
          </cell>
          <cell r="F139" t="str">
            <v>18 08</v>
          </cell>
        </row>
        <row r="140">
          <cell r="E140" t="str">
            <v>lęborski</v>
          </cell>
          <cell r="F140" t="str">
            <v>22 08</v>
          </cell>
        </row>
        <row r="141">
          <cell r="E141" t="str">
            <v>lidzbarski</v>
          </cell>
          <cell r="F141" t="str">
            <v>28 09</v>
          </cell>
        </row>
        <row r="142">
          <cell r="E142" t="str">
            <v>limanowski</v>
          </cell>
          <cell r="F142" t="str">
            <v>12 07</v>
          </cell>
        </row>
        <row r="143">
          <cell r="E143" t="str">
            <v>lipnowski</v>
          </cell>
          <cell r="F143" t="str">
            <v>04 08</v>
          </cell>
        </row>
        <row r="144">
          <cell r="E144" t="str">
            <v>lipski</v>
          </cell>
          <cell r="F144" t="str">
            <v>14 09</v>
          </cell>
        </row>
        <row r="145">
          <cell r="E145" t="str">
            <v>lubaczowski</v>
          </cell>
          <cell r="F145" t="str">
            <v>18 09</v>
          </cell>
        </row>
        <row r="146">
          <cell r="E146" t="str">
            <v>lubański</v>
          </cell>
          <cell r="F146" t="str">
            <v>02 10</v>
          </cell>
        </row>
        <row r="147">
          <cell r="E147" t="str">
            <v>lubartowski</v>
          </cell>
          <cell r="F147" t="str">
            <v>06 08</v>
          </cell>
        </row>
        <row r="148">
          <cell r="E148" t="str">
            <v>lubelski</v>
          </cell>
          <cell r="F148" t="str">
            <v>06 09</v>
          </cell>
        </row>
        <row r="149">
          <cell r="E149" t="str">
            <v>lubiński</v>
          </cell>
          <cell r="F149" t="str">
            <v>02 11</v>
          </cell>
        </row>
        <row r="150">
          <cell r="E150" t="str">
            <v>m. Lublin</v>
          </cell>
          <cell r="F150" t="str">
            <v>06 63</v>
          </cell>
        </row>
        <row r="151">
          <cell r="E151" t="str">
            <v>lubliniecki</v>
          </cell>
          <cell r="F151" t="str">
            <v>24 07</v>
          </cell>
        </row>
        <row r="152">
          <cell r="E152" t="str">
            <v>lwówecki</v>
          </cell>
          <cell r="F152" t="str">
            <v>02 12</v>
          </cell>
        </row>
        <row r="153">
          <cell r="E153" t="str">
            <v>łańcucki</v>
          </cell>
          <cell r="F153" t="str">
            <v>18 10</v>
          </cell>
        </row>
        <row r="154">
          <cell r="E154" t="str">
            <v>łaski</v>
          </cell>
          <cell r="F154" t="str">
            <v>10 03</v>
          </cell>
        </row>
        <row r="155">
          <cell r="E155" t="str">
            <v>łęczycki</v>
          </cell>
          <cell r="F155" t="str">
            <v>10 04</v>
          </cell>
        </row>
        <row r="156">
          <cell r="E156" t="str">
            <v>łęczyński</v>
          </cell>
          <cell r="F156" t="str">
            <v>06 10</v>
          </cell>
        </row>
        <row r="157">
          <cell r="E157" t="str">
            <v>łobeski</v>
          </cell>
          <cell r="F157" t="str">
            <v>32 18</v>
          </cell>
        </row>
        <row r="158">
          <cell r="E158" t="str">
            <v>m. Łomża</v>
          </cell>
          <cell r="F158" t="str">
            <v>20 62</v>
          </cell>
        </row>
        <row r="159">
          <cell r="E159" t="str">
            <v>łomżyński</v>
          </cell>
          <cell r="F159" t="str">
            <v>20 07</v>
          </cell>
        </row>
        <row r="160">
          <cell r="E160" t="str">
            <v>łosicki</v>
          </cell>
          <cell r="F160" t="str">
            <v>14 10</v>
          </cell>
        </row>
        <row r="161">
          <cell r="E161" t="str">
            <v>łowicki</v>
          </cell>
          <cell r="F161" t="str">
            <v>10 05</v>
          </cell>
        </row>
        <row r="162">
          <cell r="E162" t="str">
            <v>łódzki wschodni</v>
          </cell>
          <cell r="F162" t="str">
            <v>10 06</v>
          </cell>
        </row>
        <row r="163">
          <cell r="E163" t="str">
            <v>m. Łódź</v>
          </cell>
          <cell r="F163" t="str">
            <v>10 61</v>
          </cell>
        </row>
        <row r="164">
          <cell r="E164" t="str">
            <v>łukowski</v>
          </cell>
          <cell r="F164" t="str">
            <v>06 11</v>
          </cell>
        </row>
        <row r="165">
          <cell r="E165" t="str">
            <v>makowski</v>
          </cell>
          <cell r="F165" t="str">
            <v>14 11</v>
          </cell>
        </row>
        <row r="166">
          <cell r="E166" t="str">
            <v>malborski</v>
          </cell>
          <cell r="F166" t="str">
            <v>22 09</v>
          </cell>
        </row>
        <row r="167">
          <cell r="E167" t="str">
            <v>miechowski</v>
          </cell>
          <cell r="F167" t="str">
            <v>12 08</v>
          </cell>
        </row>
        <row r="168">
          <cell r="E168" t="str">
            <v>mielecki</v>
          </cell>
          <cell r="F168" t="str">
            <v>18 11</v>
          </cell>
        </row>
        <row r="169">
          <cell r="E169" t="str">
            <v>międzychodzki</v>
          </cell>
          <cell r="F169" t="str">
            <v>30 14</v>
          </cell>
        </row>
        <row r="170">
          <cell r="E170" t="str">
            <v>międzyrzecki</v>
          </cell>
          <cell r="F170" t="str">
            <v>08 03</v>
          </cell>
        </row>
        <row r="171">
          <cell r="E171" t="str">
            <v>mikołowski</v>
          </cell>
          <cell r="F171" t="str">
            <v>24 08</v>
          </cell>
        </row>
        <row r="172">
          <cell r="E172" t="str">
            <v>milicki</v>
          </cell>
          <cell r="F172" t="str">
            <v>02 13</v>
          </cell>
        </row>
        <row r="173">
          <cell r="E173" t="str">
            <v>miński</v>
          </cell>
          <cell r="F173" t="str">
            <v>14 12</v>
          </cell>
        </row>
        <row r="174">
          <cell r="E174" t="str">
            <v>mławski</v>
          </cell>
          <cell r="F174" t="str">
            <v>14 13</v>
          </cell>
        </row>
        <row r="175">
          <cell r="E175" t="str">
            <v>mogileński</v>
          </cell>
          <cell r="F175" t="str">
            <v>04 09</v>
          </cell>
        </row>
        <row r="176">
          <cell r="E176" t="str">
            <v>moniecki</v>
          </cell>
          <cell r="F176" t="str">
            <v>20 08</v>
          </cell>
        </row>
        <row r="177">
          <cell r="E177" t="str">
            <v>mrągowski</v>
          </cell>
          <cell r="F177" t="str">
            <v>28 10</v>
          </cell>
        </row>
        <row r="178">
          <cell r="E178" t="str">
            <v>m. Mysłowice</v>
          </cell>
          <cell r="F178" t="str">
            <v>24 70</v>
          </cell>
        </row>
        <row r="179">
          <cell r="E179" t="str">
            <v>myszkowski</v>
          </cell>
          <cell r="F179" t="str">
            <v>24 09</v>
          </cell>
        </row>
        <row r="180">
          <cell r="E180" t="str">
            <v>myślenicki</v>
          </cell>
          <cell r="F180" t="str">
            <v>12 09</v>
          </cell>
        </row>
        <row r="181">
          <cell r="E181" t="str">
            <v>myśliborski</v>
          </cell>
          <cell r="F181" t="str">
            <v>32 10</v>
          </cell>
        </row>
        <row r="182">
          <cell r="E182" t="str">
            <v>nakielski</v>
          </cell>
          <cell r="F182" t="str">
            <v>04 10</v>
          </cell>
        </row>
        <row r="183">
          <cell r="E183" t="str">
            <v>namysłowski</v>
          </cell>
          <cell r="F183" t="str">
            <v>16 06</v>
          </cell>
        </row>
        <row r="184">
          <cell r="E184" t="str">
            <v>nidzicki</v>
          </cell>
          <cell r="F184" t="str">
            <v>28 11</v>
          </cell>
        </row>
        <row r="185">
          <cell r="E185" t="str">
            <v>niżański</v>
          </cell>
          <cell r="F185" t="str">
            <v>18 12</v>
          </cell>
        </row>
        <row r="186">
          <cell r="E186" t="str">
            <v>nowodworski (gdański)</v>
          </cell>
          <cell r="F186" t="str">
            <v>22 10</v>
          </cell>
        </row>
        <row r="187">
          <cell r="E187" t="str">
            <v>nowodworski (mazowiecki)</v>
          </cell>
          <cell r="F187" t="str">
            <v>14 14</v>
          </cell>
        </row>
        <row r="188">
          <cell r="E188" t="str">
            <v>nowomiejski</v>
          </cell>
          <cell r="F188" t="str">
            <v>28 12</v>
          </cell>
        </row>
        <row r="189">
          <cell r="E189" t="str">
            <v>nowosądecki</v>
          </cell>
          <cell r="F189" t="str">
            <v>12 10</v>
          </cell>
        </row>
        <row r="190">
          <cell r="E190" t="str">
            <v>nowosolski</v>
          </cell>
          <cell r="F190" t="str">
            <v>08 04</v>
          </cell>
        </row>
        <row r="191">
          <cell r="E191" t="str">
            <v>nowotarski</v>
          </cell>
          <cell r="F191" t="str">
            <v>12 11</v>
          </cell>
        </row>
        <row r="192">
          <cell r="E192" t="str">
            <v>nowotomyski</v>
          </cell>
          <cell r="F192" t="str">
            <v>30 15</v>
          </cell>
        </row>
        <row r="193">
          <cell r="E193" t="str">
            <v>m. Nowy Sącz</v>
          </cell>
          <cell r="F193" t="str">
            <v>12 62</v>
          </cell>
        </row>
        <row r="194">
          <cell r="E194" t="str">
            <v>nyski</v>
          </cell>
          <cell r="F194" t="str">
            <v>16 07</v>
          </cell>
        </row>
        <row r="195">
          <cell r="E195" t="str">
            <v>obornicki</v>
          </cell>
          <cell r="F195" t="str">
            <v>30 16</v>
          </cell>
        </row>
        <row r="196">
          <cell r="E196" t="str">
            <v>olecki</v>
          </cell>
          <cell r="F196" t="str">
            <v>28 13</v>
          </cell>
        </row>
        <row r="197">
          <cell r="E197" t="str">
            <v>oleski</v>
          </cell>
          <cell r="F197" t="str">
            <v>16 08</v>
          </cell>
        </row>
        <row r="198">
          <cell r="E198" t="str">
            <v>oleśnicki</v>
          </cell>
          <cell r="F198" t="str">
            <v>02 14</v>
          </cell>
        </row>
        <row r="199">
          <cell r="E199" t="str">
            <v>olkuski</v>
          </cell>
          <cell r="F199" t="str">
            <v>12 12</v>
          </cell>
        </row>
        <row r="200">
          <cell r="E200" t="str">
            <v>m. Olsztyn</v>
          </cell>
          <cell r="F200" t="str">
            <v>28 62</v>
          </cell>
        </row>
        <row r="201">
          <cell r="E201" t="str">
            <v>olsztyński</v>
          </cell>
          <cell r="F201" t="str">
            <v>28 14</v>
          </cell>
        </row>
        <row r="202">
          <cell r="E202" t="str">
            <v>oławski</v>
          </cell>
          <cell r="F202" t="str">
            <v>02 15</v>
          </cell>
        </row>
        <row r="203">
          <cell r="E203" t="str">
            <v>opatowski</v>
          </cell>
          <cell r="F203" t="str">
            <v>26 06</v>
          </cell>
        </row>
        <row r="204">
          <cell r="E204" t="str">
            <v>opoczyński</v>
          </cell>
          <cell r="F204" t="str">
            <v>10 07</v>
          </cell>
        </row>
        <row r="205">
          <cell r="E205" t="str">
            <v>m. Opole</v>
          </cell>
          <cell r="F205" t="str">
            <v>16 61</v>
          </cell>
        </row>
        <row r="206">
          <cell r="E206" t="str">
            <v>opolski (lubelski)</v>
          </cell>
          <cell r="F206" t="str">
            <v>06 12</v>
          </cell>
        </row>
        <row r="207">
          <cell r="E207" t="str">
            <v>opolski (śląski)</v>
          </cell>
          <cell r="F207" t="str">
            <v>16 09</v>
          </cell>
        </row>
        <row r="208">
          <cell r="E208" t="str">
            <v>ostrołęcki</v>
          </cell>
          <cell r="F208" t="str">
            <v>14 15</v>
          </cell>
        </row>
        <row r="209">
          <cell r="E209" t="str">
            <v>m. Ostrołęka</v>
          </cell>
          <cell r="F209" t="str">
            <v>14 61</v>
          </cell>
        </row>
        <row r="210">
          <cell r="E210" t="str">
            <v>ostrowiecki</v>
          </cell>
          <cell r="F210" t="str">
            <v>26 07</v>
          </cell>
        </row>
        <row r="211">
          <cell r="E211" t="str">
            <v>ostrowski (mazowiecki)</v>
          </cell>
          <cell r="F211" t="str">
            <v>14 16</v>
          </cell>
        </row>
        <row r="212">
          <cell r="E212" t="str">
            <v>ostrowski (wielkopolski)</v>
          </cell>
          <cell r="F212" t="str">
            <v>30 17</v>
          </cell>
        </row>
        <row r="213">
          <cell r="E213" t="str">
            <v>ostródzki</v>
          </cell>
          <cell r="F213" t="str">
            <v>28 15</v>
          </cell>
        </row>
        <row r="214">
          <cell r="E214" t="str">
            <v>ostrzeszowski</v>
          </cell>
          <cell r="F214" t="str">
            <v>30 18</v>
          </cell>
        </row>
        <row r="215">
          <cell r="E215" t="str">
            <v>oświęcimski</v>
          </cell>
          <cell r="F215" t="str">
            <v>12 13</v>
          </cell>
        </row>
        <row r="216">
          <cell r="E216" t="str">
            <v>otwocki</v>
          </cell>
          <cell r="F216" t="str">
            <v>14 17</v>
          </cell>
        </row>
        <row r="217">
          <cell r="E217" t="str">
            <v>pabianicki</v>
          </cell>
          <cell r="F217" t="str">
            <v>10 08</v>
          </cell>
        </row>
        <row r="218">
          <cell r="E218" t="str">
            <v>pajęczański</v>
          </cell>
          <cell r="F218" t="str">
            <v>10 09</v>
          </cell>
        </row>
        <row r="219">
          <cell r="E219" t="str">
            <v>parczewski</v>
          </cell>
          <cell r="F219" t="str">
            <v>06 13</v>
          </cell>
        </row>
        <row r="220">
          <cell r="E220" t="str">
            <v>piaseczyński</v>
          </cell>
          <cell r="F220" t="str">
            <v>14 18</v>
          </cell>
        </row>
        <row r="221">
          <cell r="E221" t="str">
            <v>m. Piekary Śląskie</v>
          </cell>
          <cell r="F221" t="str">
            <v>24 71</v>
          </cell>
        </row>
        <row r="222">
          <cell r="E222" t="str">
            <v>pilski</v>
          </cell>
          <cell r="F222" t="str">
            <v>30 19</v>
          </cell>
        </row>
        <row r="223">
          <cell r="E223" t="str">
            <v>pińczowski</v>
          </cell>
          <cell r="F223" t="str">
            <v>26 08</v>
          </cell>
        </row>
        <row r="224">
          <cell r="E224" t="str">
            <v>piotrkowski</v>
          </cell>
          <cell r="F224" t="str">
            <v>10 10</v>
          </cell>
        </row>
        <row r="225">
          <cell r="E225" t="str">
            <v>m. Piotrków Trybunalski</v>
          </cell>
          <cell r="F225" t="str">
            <v>10 62</v>
          </cell>
        </row>
        <row r="226">
          <cell r="E226" t="str">
            <v>piski</v>
          </cell>
          <cell r="F226" t="str">
            <v>28 16</v>
          </cell>
        </row>
        <row r="227">
          <cell r="E227" t="str">
            <v>pleszewski</v>
          </cell>
          <cell r="F227" t="str">
            <v>30 20</v>
          </cell>
        </row>
        <row r="228">
          <cell r="E228" t="str">
            <v>m. Płock</v>
          </cell>
          <cell r="F228" t="str">
            <v>14 62</v>
          </cell>
        </row>
        <row r="229">
          <cell r="E229" t="str">
            <v>płocki</v>
          </cell>
          <cell r="F229" t="str">
            <v>14 19</v>
          </cell>
        </row>
        <row r="230">
          <cell r="E230" t="str">
            <v>płoński</v>
          </cell>
          <cell r="F230" t="str">
            <v>14 20</v>
          </cell>
        </row>
        <row r="231">
          <cell r="E231" t="str">
            <v>poddębicki</v>
          </cell>
          <cell r="F231" t="str">
            <v>10 11</v>
          </cell>
        </row>
        <row r="232">
          <cell r="E232" t="str">
            <v>policki</v>
          </cell>
          <cell r="F232" t="str">
            <v>32 11</v>
          </cell>
        </row>
        <row r="233">
          <cell r="E233" t="str">
            <v>polkowicki</v>
          </cell>
          <cell r="F233" t="str">
            <v>02 16</v>
          </cell>
        </row>
        <row r="234">
          <cell r="E234" t="str">
            <v>m. Poznań</v>
          </cell>
          <cell r="F234" t="str">
            <v>30 64</v>
          </cell>
        </row>
        <row r="235">
          <cell r="E235" t="str">
            <v>poznański</v>
          </cell>
          <cell r="F235" t="str">
            <v>30 21</v>
          </cell>
        </row>
        <row r="236">
          <cell r="E236" t="str">
            <v>proszowicki</v>
          </cell>
          <cell r="F236" t="str">
            <v>12 14</v>
          </cell>
        </row>
        <row r="237">
          <cell r="E237" t="str">
            <v>prudnicki</v>
          </cell>
          <cell r="F237" t="str">
            <v>16 10</v>
          </cell>
        </row>
        <row r="238">
          <cell r="E238" t="str">
            <v>pruszkowski</v>
          </cell>
          <cell r="F238" t="str">
            <v>14 21</v>
          </cell>
        </row>
        <row r="239">
          <cell r="E239" t="str">
            <v>przasnyski</v>
          </cell>
          <cell r="F239" t="str">
            <v>14 22</v>
          </cell>
        </row>
        <row r="240">
          <cell r="E240" t="str">
            <v>przemyski</v>
          </cell>
          <cell r="F240" t="str">
            <v>18 13</v>
          </cell>
        </row>
        <row r="241">
          <cell r="E241" t="str">
            <v>m. Przemyśl</v>
          </cell>
          <cell r="F241" t="str">
            <v>18 62</v>
          </cell>
        </row>
        <row r="242">
          <cell r="E242" t="str">
            <v>przeworski</v>
          </cell>
          <cell r="F242" t="str">
            <v>18 14</v>
          </cell>
        </row>
        <row r="243">
          <cell r="E243" t="str">
            <v>przysuski</v>
          </cell>
          <cell r="F243" t="str">
            <v>14 23</v>
          </cell>
        </row>
        <row r="244">
          <cell r="E244" t="str">
            <v>pszczyński</v>
          </cell>
          <cell r="F244" t="str">
            <v>24 10</v>
          </cell>
        </row>
        <row r="245">
          <cell r="E245" t="str">
            <v>pucki</v>
          </cell>
          <cell r="F245" t="str">
            <v>22 11</v>
          </cell>
        </row>
        <row r="246">
          <cell r="E246" t="str">
            <v>puławski</v>
          </cell>
          <cell r="F246" t="str">
            <v>06 14</v>
          </cell>
        </row>
        <row r="247">
          <cell r="E247" t="str">
            <v>pułtuski</v>
          </cell>
          <cell r="F247" t="str">
            <v>14 24</v>
          </cell>
        </row>
        <row r="248">
          <cell r="E248" t="str">
            <v>pyrzycki</v>
          </cell>
          <cell r="F248" t="str">
            <v>32 12</v>
          </cell>
        </row>
        <row r="249">
          <cell r="E249" t="str">
            <v>raciborski</v>
          </cell>
          <cell r="F249" t="str">
            <v>24 11</v>
          </cell>
        </row>
        <row r="250">
          <cell r="E250" t="str">
            <v>m. Radom</v>
          </cell>
          <cell r="F250" t="str">
            <v>14 63</v>
          </cell>
        </row>
        <row r="251">
          <cell r="E251" t="str">
            <v>radomski</v>
          </cell>
          <cell r="F251" t="str">
            <v>14 25</v>
          </cell>
        </row>
        <row r="252">
          <cell r="E252" t="str">
            <v>radomszczański</v>
          </cell>
          <cell r="F252" t="str">
            <v>10 12</v>
          </cell>
        </row>
        <row r="253">
          <cell r="E253" t="str">
            <v>radziejowski</v>
          </cell>
          <cell r="F253" t="str">
            <v>04 11</v>
          </cell>
        </row>
        <row r="254">
          <cell r="E254" t="str">
            <v>radzyński</v>
          </cell>
          <cell r="F254" t="str">
            <v>06 15</v>
          </cell>
        </row>
        <row r="255">
          <cell r="E255" t="str">
            <v>rawicki</v>
          </cell>
          <cell r="F255" t="str">
            <v>30 22</v>
          </cell>
        </row>
        <row r="256">
          <cell r="E256" t="str">
            <v>rawski</v>
          </cell>
          <cell r="F256" t="str">
            <v>10 13</v>
          </cell>
        </row>
        <row r="257">
          <cell r="E257" t="str">
            <v>ropczycko-sędziszowski</v>
          </cell>
          <cell r="F257" t="str">
            <v>18 15</v>
          </cell>
        </row>
        <row r="258">
          <cell r="E258" t="str">
            <v>m. Ruda Śląska</v>
          </cell>
          <cell r="F258" t="str">
            <v>24 72</v>
          </cell>
        </row>
        <row r="259">
          <cell r="E259" t="str">
            <v>rybnicki</v>
          </cell>
          <cell r="F259" t="str">
            <v>24 12</v>
          </cell>
        </row>
        <row r="260">
          <cell r="E260" t="str">
            <v>m. Rybnik</v>
          </cell>
          <cell r="F260" t="str">
            <v>24 73</v>
          </cell>
        </row>
        <row r="261">
          <cell r="E261" t="str">
            <v>rycki</v>
          </cell>
          <cell r="F261" t="str">
            <v>06 16</v>
          </cell>
        </row>
        <row r="262">
          <cell r="E262" t="str">
            <v>rypiński</v>
          </cell>
          <cell r="F262" t="str">
            <v>04 12</v>
          </cell>
        </row>
        <row r="263">
          <cell r="E263" t="str">
            <v>rzeszowski</v>
          </cell>
          <cell r="F263" t="str">
            <v>18 16</v>
          </cell>
        </row>
        <row r="264">
          <cell r="E264" t="str">
            <v>m. Rzeszów</v>
          </cell>
          <cell r="F264" t="str">
            <v>18 63</v>
          </cell>
        </row>
        <row r="265">
          <cell r="E265" t="str">
            <v>sandomierski</v>
          </cell>
          <cell r="F265" t="str">
            <v>26 09</v>
          </cell>
        </row>
        <row r="266">
          <cell r="E266" t="str">
            <v>sanocki</v>
          </cell>
          <cell r="F266" t="str">
            <v>18 17</v>
          </cell>
        </row>
        <row r="267">
          <cell r="E267" t="str">
            <v>sejneński</v>
          </cell>
          <cell r="F267" t="str">
            <v>20 09</v>
          </cell>
        </row>
        <row r="268">
          <cell r="E268" t="str">
            <v>sępoleński</v>
          </cell>
          <cell r="F268" t="str">
            <v>04 13</v>
          </cell>
        </row>
        <row r="269">
          <cell r="E269" t="str">
            <v>m. Siedlce</v>
          </cell>
          <cell r="F269" t="str">
            <v>14 64</v>
          </cell>
        </row>
        <row r="270">
          <cell r="E270" t="str">
            <v>siedlecki</v>
          </cell>
          <cell r="F270" t="str">
            <v>14 26</v>
          </cell>
        </row>
        <row r="271">
          <cell r="E271" t="str">
            <v>m. Siemianowice Śląskie</v>
          </cell>
          <cell r="F271" t="str">
            <v>24 74</v>
          </cell>
        </row>
        <row r="272">
          <cell r="E272" t="str">
            <v>siemiatycki</v>
          </cell>
          <cell r="F272" t="str">
            <v>20 10</v>
          </cell>
        </row>
        <row r="273">
          <cell r="E273" t="str">
            <v>sieradzki</v>
          </cell>
          <cell r="F273" t="str">
            <v>10 14</v>
          </cell>
        </row>
        <row r="274">
          <cell r="E274" t="str">
            <v>sierpecki</v>
          </cell>
          <cell r="F274" t="str">
            <v>14 27</v>
          </cell>
        </row>
        <row r="275">
          <cell r="E275" t="str">
            <v>skarżyski</v>
          </cell>
          <cell r="F275" t="str">
            <v>26 10</v>
          </cell>
        </row>
        <row r="276">
          <cell r="E276" t="str">
            <v>m. Skierniewice</v>
          </cell>
          <cell r="F276" t="str">
            <v>10 63</v>
          </cell>
        </row>
        <row r="277">
          <cell r="E277" t="str">
            <v>skierniewicki</v>
          </cell>
          <cell r="F277" t="str">
            <v>10 15</v>
          </cell>
        </row>
        <row r="278">
          <cell r="E278" t="str">
            <v>sławieński</v>
          </cell>
          <cell r="F278" t="str">
            <v>32 13</v>
          </cell>
        </row>
        <row r="279">
          <cell r="E279" t="str">
            <v>słubicki</v>
          </cell>
          <cell r="F279" t="str">
            <v>08 05</v>
          </cell>
        </row>
        <row r="280">
          <cell r="E280" t="str">
            <v>słupecki</v>
          </cell>
          <cell r="F280" t="str">
            <v>30 23</v>
          </cell>
        </row>
        <row r="281">
          <cell r="E281" t="str">
            <v>m. Słupsk</v>
          </cell>
          <cell r="F281" t="str">
            <v>22 63</v>
          </cell>
        </row>
        <row r="282">
          <cell r="E282" t="str">
            <v>słupski</v>
          </cell>
          <cell r="F282" t="str">
            <v>22 12</v>
          </cell>
        </row>
        <row r="283">
          <cell r="E283" t="str">
            <v>sochaczewski</v>
          </cell>
          <cell r="F283" t="str">
            <v>14 28</v>
          </cell>
        </row>
        <row r="284">
          <cell r="E284" t="str">
            <v>sokołowski</v>
          </cell>
          <cell r="F284" t="str">
            <v>14 29</v>
          </cell>
        </row>
        <row r="285">
          <cell r="E285" t="str">
            <v>sokólski</v>
          </cell>
          <cell r="F285" t="str">
            <v>20 11</v>
          </cell>
        </row>
        <row r="286">
          <cell r="E286" t="str">
            <v>m. Sopot</v>
          </cell>
          <cell r="F286" t="str">
            <v>22 64</v>
          </cell>
        </row>
        <row r="287">
          <cell r="E287" t="str">
            <v>m. Sosnowiec</v>
          </cell>
          <cell r="F287" t="str">
            <v>24 75</v>
          </cell>
        </row>
        <row r="288">
          <cell r="E288" t="str">
            <v>stalowowolski</v>
          </cell>
          <cell r="F288" t="str">
            <v>18 18</v>
          </cell>
        </row>
        <row r="289">
          <cell r="E289" t="str">
            <v>starachowicki</v>
          </cell>
          <cell r="F289" t="str">
            <v>26 11</v>
          </cell>
        </row>
        <row r="290">
          <cell r="E290" t="str">
            <v>stargardzki</v>
          </cell>
          <cell r="F290" t="str">
            <v>32 14</v>
          </cell>
        </row>
        <row r="291">
          <cell r="E291" t="str">
            <v>starogardzki</v>
          </cell>
          <cell r="F291" t="str">
            <v>22 13</v>
          </cell>
        </row>
        <row r="292">
          <cell r="E292" t="str">
            <v>staszowski</v>
          </cell>
          <cell r="F292" t="str">
            <v>26 12</v>
          </cell>
        </row>
        <row r="293">
          <cell r="E293" t="str">
            <v>strzelecki</v>
          </cell>
          <cell r="F293" t="str">
            <v>16 11</v>
          </cell>
        </row>
        <row r="294">
          <cell r="E294" t="str">
            <v>strzelecko-drezdenecki</v>
          </cell>
          <cell r="F294" t="str">
            <v>08 06</v>
          </cell>
        </row>
        <row r="295">
          <cell r="E295" t="str">
            <v>strzeliński</v>
          </cell>
          <cell r="F295" t="str">
            <v>02 17</v>
          </cell>
        </row>
        <row r="296">
          <cell r="E296" t="str">
            <v>strzyżowski</v>
          </cell>
          <cell r="F296" t="str">
            <v>18 19</v>
          </cell>
        </row>
        <row r="297">
          <cell r="E297" t="str">
            <v>sulęciński</v>
          </cell>
          <cell r="F297" t="str">
            <v>08 07</v>
          </cell>
        </row>
        <row r="298">
          <cell r="E298" t="str">
            <v>suski</v>
          </cell>
          <cell r="F298" t="str">
            <v>12 15</v>
          </cell>
        </row>
        <row r="299">
          <cell r="E299" t="str">
            <v>suwalski</v>
          </cell>
          <cell r="F299" t="str">
            <v>20 12</v>
          </cell>
        </row>
        <row r="300">
          <cell r="E300" t="str">
            <v>m. Suwałki</v>
          </cell>
          <cell r="F300" t="str">
            <v>20 63</v>
          </cell>
        </row>
        <row r="301">
          <cell r="E301" t="str">
            <v>szamotulski</v>
          </cell>
          <cell r="F301" t="str">
            <v>30 24</v>
          </cell>
        </row>
        <row r="302">
          <cell r="E302" t="str">
            <v>m. Szczecin</v>
          </cell>
          <cell r="F302" t="str">
            <v>32 62</v>
          </cell>
        </row>
        <row r="303">
          <cell r="E303" t="str">
            <v>szczecinecki</v>
          </cell>
          <cell r="F303" t="str">
            <v>32 15</v>
          </cell>
        </row>
        <row r="304">
          <cell r="E304" t="str">
            <v>szczycieński</v>
          </cell>
          <cell r="F304" t="str">
            <v>28 17</v>
          </cell>
        </row>
        <row r="305">
          <cell r="E305" t="str">
            <v>sztumski</v>
          </cell>
          <cell r="F305" t="str">
            <v>22 16</v>
          </cell>
        </row>
        <row r="306">
          <cell r="E306" t="str">
            <v>szydłowiecki</v>
          </cell>
          <cell r="F306" t="str">
            <v>14 30</v>
          </cell>
        </row>
        <row r="307">
          <cell r="E307" t="str">
            <v>średzki (śląski)</v>
          </cell>
          <cell r="F307" t="str">
            <v>02 18</v>
          </cell>
        </row>
        <row r="308">
          <cell r="E308" t="str">
            <v>średzki (wielkopolski)</v>
          </cell>
          <cell r="F308" t="str">
            <v>30 25</v>
          </cell>
        </row>
        <row r="309">
          <cell r="E309" t="str">
            <v>śremski</v>
          </cell>
          <cell r="F309" t="str">
            <v>30 26</v>
          </cell>
        </row>
        <row r="310">
          <cell r="E310" t="str">
            <v>świdnicki (lubelski)</v>
          </cell>
          <cell r="F310" t="str">
            <v>06 17</v>
          </cell>
        </row>
        <row r="311">
          <cell r="E311" t="str">
            <v>świdnicki (śląski)</v>
          </cell>
          <cell r="F311" t="str">
            <v>02 19</v>
          </cell>
        </row>
        <row r="312">
          <cell r="E312" t="str">
            <v>świdwiński</v>
          </cell>
          <cell r="F312" t="str">
            <v>32 16</v>
          </cell>
        </row>
        <row r="313">
          <cell r="E313" t="str">
            <v>świebodziński</v>
          </cell>
          <cell r="F313" t="str">
            <v>08 08</v>
          </cell>
        </row>
        <row r="314">
          <cell r="E314" t="str">
            <v>świecki</v>
          </cell>
          <cell r="F314" t="str">
            <v>04 14</v>
          </cell>
        </row>
        <row r="315">
          <cell r="E315" t="str">
            <v>m. Świętochłowice</v>
          </cell>
          <cell r="F315" t="str">
            <v>24 76</v>
          </cell>
        </row>
        <row r="316">
          <cell r="E316" t="str">
            <v>m. Świnoujście</v>
          </cell>
          <cell r="F316" t="str">
            <v>32 63</v>
          </cell>
        </row>
        <row r="317">
          <cell r="E317" t="str">
            <v>m. Tarnobrzeg</v>
          </cell>
          <cell r="F317" t="str">
            <v>18 64</v>
          </cell>
        </row>
        <row r="318">
          <cell r="E318" t="str">
            <v>tarnobrzeski</v>
          </cell>
          <cell r="F318" t="str">
            <v>18 20</v>
          </cell>
        </row>
        <row r="319">
          <cell r="E319" t="str">
            <v>tarnogórski</v>
          </cell>
          <cell r="F319" t="str">
            <v>24 13</v>
          </cell>
        </row>
        <row r="320">
          <cell r="E320" t="str">
            <v>tarnowski</v>
          </cell>
          <cell r="F320" t="str">
            <v>12 16</v>
          </cell>
        </row>
        <row r="321">
          <cell r="E321" t="str">
            <v>m. Tarnów</v>
          </cell>
          <cell r="F321" t="str">
            <v>12 63</v>
          </cell>
        </row>
        <row r="322">
          <cell r="E322" t="str">
            <v>tatrzański</v>
          </cell>
          <cell r="F322" t="str">
            <v>12 17</v>
          </cell>
        </row>
        <row r="323">
          <cell r="E323" t="str">
            <v>tczewski</v>
          </cell>
          <cell r="F323" t="str">
            <v>22 14</v>
          </cell>
        </row>
        <row r="324">
          <cell r="E324" t="str">
            <v>tomaszowski (lubelski)</v>
          </cell>
          <cell r="F324" t="str">
            <v>06 18</v>
          </cell>
        </row>
        <row r="325">
          <cell r="E325" t="str">
            <v>tomaszowski (mazowiecki)</v>
          </cell>
          <cell r="F325" t="str">
            <v>10 16</v>
          </cell>
        </row>
        <row r="326">
          <cell r="E326" t="str">
            <v>m. Toruń</v>
          </cell>
          <cell r="F326" t="str">
            <v>04 63</v>
          </cell>
        </row>
        <row r="327">
          <cell r="E327" t="str">
            <v>toruński</v>
          </cell>
          <cell r="F327" t="str">
            <v>04 15</v>
          </cell>
        </row>
        <row r="328">
          <cell r="E328" t="str">
            <v>trzebnicki</v>
          </cell>
          <cell r="F328" t="str">
            <v>02 20</v>
          </cell>
        </row>
        <row r="329">
          <cell r="E329" t="str">
            <v>tucholski</v>
          </cell>
          <cell r="F329" t="str">
            <v>04 16</v>
          </cell>
        </row>
        <row r="330">
          <cell r="E330" t="str">
            <v>turecki</v>
          </cell>
          <cell r="F330" t="str">
            <v>30 27</v>
          </cell>
        </row>
        <row r="331">
          <cell r="E331" t="str">
            <v>m. Tychy</v>
          </cell>
          <cell r="F331" t="str">
            <v>24 77</v>
          </cell>
        </row>
        <row r="332">
          <cell r="E332" t="str">
            <v>tyski</v>
          </cell>
          <cell r="F332" t="str">
            <v>24 14</v>
          </cell>
        </row>
        <row r="333">
          <cell r="E333" t="str">
            <v>wadowicki</v>
          </cell>
          <cell r="F333" t="str">
            <v>12 18</v>
          </cell>
        </row>
        <row r="334">
          <cell r="E334" t="str">
            <v>wałbrzyski</v>
          </cell>
          <cell r="F334" t="str">
            <v>02 21</v>
          </cell>
        </row>
        <row r="335">
          <cell r="E335" t="str">
            <v>wałecki</v>
          </cell>
          <cell r="F335" t="str">
            <v>32 17</v>
          </cell>
        </row>
        <row r="336">
          <cell r="E336" t="str">
            <v>m. Warszawa</v>
          </cell>
          <cell r="F336" t="str">
            <v>14 65</v>
          </cell>
        </row>
        <row r="337">
          <cell r="E337" t="str">
            <v>warszawski zachodni</v>
          </cell>
          <cell r="F337" t="str">
            <v>14 32</v>
          </cell>
        </row>
        <row r="338">
          <cell r="E338" t="str">
            <v>wąbrzeski</v>
          </cell>
          <cell r="F338" t="str">
            <v>04 17</v>
          </cell>
        </row>
        <row r="339">
          <cell r="E339" t="str">
            <v>wągrowiecki</v>
          </cell>
          <cell r="F339" t="str">
            <v>30 28</v>
          </cell>
        </row>
        <row r="340">
          <cell r="E340" t="str">
            <v>wejherowski</v>
          </cell>
          <cell r="F340" t="str">
            <v>22 15</v>
          </cell>
        </row>
        <row r="341">
          <cell r="E341" t="str">
            <v>węgorzewski</v>
          </cell>
          <cell r="F341" t="str">
            <v>28 19</v>
          </cell>
        </row>
        <row r="342">
          <cell r="E342" t="str">
            <v>węgrowski</v>
          </cell>
          <cell r="F342" t="str">
            <v>14 33</v>
          </cell>
        </row>
        <row r="343">
          <cell r="E343" t="str">
            <v>wielicki</v>
          </cell>
          <cell r="F343" t="str">
            <v>12 19</v>
          </cell>
        </row>
        <row r="344">
          <cell r="E344" t="str">
            <v>wieluński</v>
          </cell>
          <cell r="F344" t="str">
            <v>10 17</v>
          </cell>
        </row>
        <row r="345">
          <cell r="E345" t="str">
            <v>wieruszowski</v>
          </cell>
          <cell r="F345" t="str">
            <v>10 18</v>
          </cell>
        </row>
        <row r="346">
          <cell r="E346" t="str">
            <v>m. Włocławek</v>
          </cell>
          <cell r="F346" t="str">
            <v>04 64</v>
          </cell>
        </row>
        <row r="347">
          <cell r="E347" t="str">
            <v>włocławski</v>
          </cell>
          <cell r="F347" t="str">
            <v>04 18</v>
          </cell>
        </row>
        <row r="348">
          <cell r="E348" t="str">
            <v>włodawski</v>
          </cell>
          <cell r="F348" t="str">
            <v>06 19</v>
          </cell>
        </row>
        <row r="349">
          <cell r="E349" t="str">
            <v>włoszczowski</v>
          </cell>
          <cell r="F349" t="str">
            <v>26 13</v>
          </cell>
        </row>
        <row r="350">
          <cell r="E350" t="str">
            <v>wodzisławski</v>
          </cell>
          <cell r="F350" t="str">
            <v>24 15</v>
          </cell>
        </row>
        <row r="351">
          <cell r="E351" t="str">
            <v>wolsztyński</v>
          </cell>
          <cell r="F351" t="str">
            <v>30 29</v>
          </cell>
        </row>
        <row r="352">
          <cell r="E352" t="str">
            <v>wołomiński</v>
          </cell>
          <cell r="F352" t="str">
            <v>14 34</v>
          </cell>
        </row>
        <row r="353">
          <cell r="E353" t="str">
            <v>wołowski</v>
          </cell>
          <cell r="F353" t="str">
            <v>02 22</v>
          </cell>
        </row>
        <row r="354">
          <cell r="E354" t="str">
            <v>m. Wrocław</v>
          </cell>
          <cell r="F354" t="str">
            <v>02 64</v>
          </cell>
        </row>
        <row r="355">
          <cell r="E355" t="str">
            <v>wrocławski</v>
          </cell>
          <cell r="F355" t="str">
            <v>02 23</v>
          </cell>
        </row>
        <row r="356">
          <cell r="E356" t="str">
            <v>wrzesiński</v>
          </cell>
          <cell r="F356" t="str">
            <v>30 30</v>
          </cell>
        </row>
        <row r="357">
          <cell r="E357" t="str">
            <v>wschowski</v>
          </cell>
          <cell r="F357" t="str">
            <v>08 12</v>
          </cell>
        </row>
        <row r="358">
          <cell r="E358" t="str">
            <v>wysokomazowiecki</v>
          </cell>
          <cell r="F358" t="str">
            <v>20 13</v>
          </cell>
        </row>
        <row r="359">
          <cell r="E359" t="str">
            <v>wyszkowski</v>
          </cell>
          <cell r="F359" t="str">
            <v>14 35</v>
          </cell>
        </row>
        <row r="360">
          <cell r="E360" t="str">
            <v>m. Zabrze</v>
          </cell>
          <cell r="F360" t="str">
            <v>24 78</v>
          </cell>
        </row>
        <row r="361">
          <cell r="E361" t="str">
            <v>zambrowski</v>
          </cell>
          <cell r="F361" t="str">
            <v>20 14</v>
          </cell>
        </row>
        <row r="362">
          <cell r="E362" t="str">
            <v>zamojski</v>
          </cell>
          <cell r="F362" t="str">
            <v>06 20</v>
          </cell>
        </row>
        <row r="363">
          <cell r="E363" t="str">
            <v>m. Zamość</v>
          </cell>
          <cell r="F363" t="str">
            <v>06 64</v>
          </cell>
        </row>
        <row r="364">
          <cell r="E364" t="str">
            <v>zawierciański</v>
          </cell>
          <cell r="F364" t="str">
            <v>24 16</v>
          </cell>
        </row>
        <row r="365">
          <cell r="E365" t="str">
            <v>ząbkowicki</v>
          </cell>
          <cell r="F365" t="str">
            <v>02 24</v>
          </cell>
        </row>
        <row r="366">
          <cell r="E366" t="str">
            <v>zduńskowolski</v>
          </cell>
          <cell r="F366" t="str">
            <v>10 19</v>
          </cell>
        </row>
        <row r="367">
          <cell r="E367" t="str">
            <v>zgierski</v>
          </cell>
          <cell r="F367" t="str">
            <v>10 20</v>
          </cell>
        </row>
        <row r="368">
          <cell r="E368" t="str">
            <v>zgorzelecki</v>
          </cell>
          <cell r="F368" t="str">
            <v>02 25</v>
          </cell>
        </row>
        <row r="369">
          <cell r="E369" t="str">
            <v>m. Zielona Góra</v>
          </cell>
          <cell r="F369" t="str">
            <v>08 62</v>
          </cell>
        </row>
        <row r="370">
          <cell r="E370" t="str">
            <v>zielonogórski</v>
          </cell>
          <cell r="F370" t="str">
            <v>08 09</v>
          </cell>
        </row>
        <row r="371">
          <cell r="E371" t="str">
            <v>złotoryjski</v>
          </cell>
          <cell r="F371" t="str">
            <v>02 26</v>
          </cell>
        </row>
        <row r="372">
          <cell r="E372" t="str">
            <v>złotowski</v>
          </cell>
          <cell r="F372" t="str">
            <v>30 31</v>
          </cell>
        </row>
        <row r="373">
          <cell r="E373" t="str">
            <v>zwoleński</v>
          </cell>
          <cell r="F373" t="str">
            <v>14 36</v>
          </cell>
        </row>
        <row r="374">
          <cell r="E374" t="str">
            <v>żagański</v>
          </cell>
          <cell r="F374" t="str">
            <v>08 10</v>
          </cell>
        </row>
        <row r="375">
          <cell r="E375" t="str">
            <v>żarski</v>
          </cell>
          <cell r="F375" t="str">
            <v>08 11</v>
          </cell>
        </row>
        <row r="376">
          <cell r="E376" t="str">
            <v>żniński</v>
          </cell>
          <cell r="F376" t="str">
            <v>04 19</v>
          </cell>
        </row>
        <row r="377">
          <cell r="E377" t="str">
            <v>m. Żory</v>
          </cell>
          <cell r="F377" t="str">
            <v>24 79</v>
          </cell>
        </row>
        <row r="378">
          <cell r="E378" t="str">
            <v>żuromiński</v>
          </cell>
          <cell r="F378" t="str">
            <v>14 37</v>
          </cell>
        </row>
        <row r="379">
          <cell r="E379" t="str">
            <v>żyrardowski</v>
          </cell>
          <cell r="F379" t="str">
            <v>14 38</v>
          </cell>
        </row>
        <row r="380">
          <cell r="E380" t="str">
            <v>żywiecki</v>
          </cell>
          <cell r="F380" t="str">
            <v>24 17</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POIiŚ.9.K.3"/>
      <sheetName val="Konkurs POIiŚ.9.K.4"/>
      <sheetName val="Konkurs POIiŚ.9.K.5"/>
      <sheetName val="Konkurs POIiŚ.9.K.6"/>
      <sheetName val=" Kryteria horyzontalne"/>
      <sheetName val="Kryteria dla 9.1 dodat.formalne"/>
      <sheetName val="Kryteria dla 9.1 meryt. I stop."/>
      <sheetName val="Kryteria dla 9.1 ist. CU"/>
      <sheetName val="Kryteria dla 9.1 lądowiska"/>
      <sheetName val="Kryteria dla 9.2 dodat.formalne"/>
      <sheetName val="Kryteria dla 9.2 meryt. I stop."/>
      <sheetName val="Kryteria dla 9.2 ch. uk.krąż."/>
      <sheetName val="Kryteria dla 9.2 ch. nowotw."/>
      <sheetName val="RPZ"/>
      <sheetName val="Projekty pozakonkursowe"/>
      <sheetName val="POIiŚ.9.P.42"/>
      <sheetName val="POIiŚ.9.P.43"/>
      <sheetName val="POIiŚ.9.P.44"/>
      <sheetName val="POIiŚ.9.P.45"/>
      <sheetName val="POIiŚ.9.P.46"/>
      <sheetName val="POIiŚ.9.P.47"/>
      <sheetName val="POIiŚ.9.P.48"/>
      <sheetName val="POIiŚ.9.P.49"/>
      <sheetName val="Planowane działania"/>
      <sheetName val="ZAŁ. 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sheetData sheetId="1">
        <row r="57">
          <cell r="M57" t="str">
            <v>dolnośląskie</v>
          </cell>
        </row>
        <row r="58">
          <cell r="M58" t="str">
            <v>kujawsko-pomorskie</v>
          </cell>
          <cell r="N58" t="str">
            <v>EFRR</v>
          </cell>
        </row>
        <row r="59">
          <cell r="M59" t="str">
            <v>lubelskie</v>
          </cell>
          <cell r="N59" t="str">
            <v>EFS</v>
          </cell>
        </row>
        <row r="60">
          <cell r="M60" t="str">
            <v>lubuskie</v>
          </cell>
        </row>
        <row r="61">
          <cell r="M61" t="str">
            <v>łódzkie</v>
          </cell>
        </row>
        <row r="62">
          <cell r="M62" t="str">
            <v>małopolskie</v>
          </cell>
        </row>
        <row r="63">
          <cell r="M63" t="str">
            <v>mazowieckie</v>
          </cell>
        </row>
        <row r="64">
          <cell r="M64" t="str">
            <v>opolskie</v>
          </cell>
        </row>
        <row r="65">
          <cell r="M65" t="str">
            <v>podkarpackie</v>
          </cell>
        </row>
        <row r="66">
          <cell r="M66" t="str">
            <v>podlaskie</v>
          </cell>
        </row>
        <row r="67">
          <cell r="M67" t="str">
            <v>pomorskie</v>
          </cell>
        </row>
        <row r="68">
          <cell r="M68" t="str">
            <v>ślaskie</v>
          </cell>
        </row>
        <row r="69">
          <cell r="M69" t="str">
            <v>świętokrzyskie</v>
          </cell>
        </row>
        <row r="70">
          <cell r="M70" t="str">
            <v>warmińsko-mazurskie</v>
          </cell>
        </row>
        <row r="71">
          <cell r="M71" t="str">
            <v>wielkopolskie</v>
          </cell>
        </row>
        <row r="72">
          <cell r="M72" t="str">
            <v>zachodniopomorskie</v>
          </cell>
        </row>
      </sheetData>
      <sheetData sheetId="2"/>
      <sheetData sheetId="3"/>
      <sheetData sheetId="4"/>
      <sheetData sheetId="5"/>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row r="99">
          <cell r="K99" t="str">
            <v>Program Operacyjny Wiedza, Edukacja, Rozwój</v>
          </cell>
        </row>
        <row r="100">
          <cell r="K100" t="str">
            <v>Program Operacyjny Infrastruktura i Środowisko na lata 2014 - 2020</v>
          </cell>
        </row>
        <row r="101">
          <cell r="K101" t="str">
            <v>Regionalny Program Operacyjny Województwa Dolnośląskiego na lata 2014 - 2020</v>
          </cell>
        </row>
        <row r="102">
          <cell r="K102" t="str">
            <v>Regionalny Program Operacyjny Województwa Kujawsko-Pomorskiego na lata 2014 - 2020</v>
          </cell>
        </row>
        <row r="103">
          <cell r="K103" t="str">
            <v>Regionalny Program Operacyjny Województwa Lubelskiego na lata 2014 - 2020</v>
          </cell>
        </row>
        <row r="104">
          <cell r="K104" t="str">
            <v>Regionalny Program Operacyjny Województwa Lubuskiego na lata 2014 - 2020</v>
          </cell>
        </row>
        <row r="105">
          <cell r="K105" t="str">
            <v>Regionalny Program Operacyjny Województwa Łódzkiego na lata 2014 - 2020</v>
          </cell>
        </row>
        <row r="106">
          <cell r="K106" t="str">
            <v>Regionalny Program Operacyjny Województwa Małopolskiego na lata 2014 - 2020</v>
          </cell>
          <cell r="N106" t="str">
            <v>PI 2c</v>
          </cell>
        </row>
        <row r="107">
          <cell r="K107" t="str">
            <v>Regionalny Program Operacyjny Województwa Mazowieckiego na lata 2014 - 2020</v>
          </cell>
          <cell r="N107" t="str">
            <v>PI 8vi</v>
          </cell>
        </row>
        <row r="108">
          <cell r="K108" t="str">
            <v>Regionalny Program Operacyjny Województwa Opolskiego na lata 2014 - 2020</v>
          </cell>
          <cell r="N108" t="str">
            <v>PI 9a</v>
          </cell>
        </row>
        <row r="109">
          <cell r="K109" t="str">
            <v>Regionalny Program Operacyjny Województwa Podkarpackiego na lata 2014 - 2020</v>
          </cell>
          <cell r="N109" t="str">
            <v>PI 9iv</v>
          </cell>
        </row>
        <row r="110">
          <cell r="K110" t="str">
            <v>Regionalny Program Operacyjny Województwa Podlaskiego na lata 2014 - 2020</v>
          </cell>
          <cell r="N110" t="str">
            <v>PI 10ii</v>
          </cell>
        </row>
        <row r="111">
          <cell r="K111" t="str">
            <v>Regionalny Program Operacyjny Województwa Pomorskiego na lata 2014 - 2020</v>
          </cell>
          <cell r="N111" t="str">
            <v>PI 10iii</v>
          </cell>
        </row>
        <row r="112">
          <cell r="K112" t="str">
            <v>Regionalny Program Operacyjny Województwa Śląskiego na lata 2014 - 2020</v>
          </cell>
        </row>
        <row r="113">
          <cell r="K113" t="str">
            <v>Regionalny Program Operacyjny Województwa Świętokrzyskiego na lata 2014 - 2020</v>
          </cell>
        </row>
        <row r="114">
          <cell r="K114" t="str">
            <v>Regionalny Program Operacyjny Województwa Warmińsko-Mazurskiego na lata 2014 - 2020</v>
          </cell>
        </row>
        <row r="115">
          <cell r="K115" t="str">
            <v>Regionalny Program Operacyjny Województwa Wielkopolskiego na lata 2014 - 2020</v>
          </cell>
        </row>
        <row r="116">
          <cell r="K116" t="str">
            <v>Regionalny Program Operacyjny Województwa Zachodniopomorskiego na lata 2014 - 2020</v>
          </cell>
        </row>
        <row r="119">
          <cell r="K119" t="str">
            <v>CT2 Zwiększenie dostępności, stopnia wykorzystania i jakości technologii informacyjno-komunikacyjnych</v>
          </cell>
        </row>
        <row r="120">
          <cell r="K120" t="str">
            <v>CT8 Promowanie trwałego i wysokiej jakości zatrudnienia oraz wsparcie mobilności pracowników</v>
          </cell>
        </row>
        <row r="121">
          <cell r="K121" t="str">
            <v>CT9 Promowanie włączenia społecznego, walka z ubóstwem i wszelką dyskryminacją</v>
          </cell>
        </row>
        <row r="122">
          <cell r="K122" t="str">
            <v>CT 10 Inwestowanie w kształcenie, szkolenie oraz szkolenie zawodowe na rzecz zdobywania umiejętności i uczenia się przez całe życie</v>
          </cell>
        </row>
        <row r="124">
          <cell r="K124" t="str">
            <v>Narzędzie 1</v>
          </cell>
        </row>
        <row r="125">
          <cell r="K125" t="str">
            <v>Narzędzie 2</v>
          </cell>
        </row>
        <row r="126">
          <cell r="K126" t="str">
            <v>Narzędzie 3</v>
          </cell>
        </row>
        <row r="127">
          <cell r="K127" t="str">
            <v>Narzędzie 4</v>
          </cell>
        </row>
        <row r="128">
          <cell r="K128" t="str">
            <v>Narzędzie 5</v>
          </cell>
        </row>
        <row r="129">
          <cell r="K129" t="str">
            <v>Narzędzie 6</v>
          </cell>
        </row>
        <row r="130">
          <cell r="K130" t="str">
            <v>Narzędzie 7</v>
          </cell>
        </row>
        <row r="131">
          <cell r="K131" t="str">
            <v>Narzędzie 8</v>
          </cell>
        </row>
        <row r="132">
          <cell r="K132" t="str">
            <v>Narzędzie 9</v>
          </cell>
        </row>
        <row r="133">
          <cell r="K133" t="str">
            <v>Narzędzie 10</v>
          </cell>
        </row>
        <row r="134">
          <cell r="K134" t="str">
            <v>Narzędzie 11</v>
          </cell>
        </row>
        <row r="135">
          <cell r="K135" t="str">
            <v>Narzędzie 12</v>
          </cell>
        </row>
        <row r="136">
          <cell r="K136" t="str">
            <v>Narzędzie 13</v>
          </cell>
        </row>
        <row r="137">
          <cell r="K137" t="str">
            <v>Narzędzie 14</v>
          </cell>
        </row>
        <row r="138">
          <cell r="K138" t="str">
            <v>Narzędzie 15</v>
          </cell>
        </row>
        <row r="139">
          <cell r="K139" t="str">
            <v>Narzędzie 16</v>
          </cell>
        </row>
        <row r="140">
          <cell r="K140" t="str">
            <v>Narzędzie 17</v>
          </cell>
        </row>
        <row r="141">
          <cell r="K141" t="str">
            <v>Narzędzie 18</v>
          </cell>
        </row>
        <row r="142">
          <cell r="K142" t="str">
            <v>Narzędzie 19</v>
          </cell>
        </row>
        <row r="143">
          <cell r="K143" t="str">
            <v>Narzędzie 20</v>
          </cell>
        </row>
        <row r="144">
          <cell r="K144" t="str">
            <v>Narzędzie 21</v>
          </cell>
        </row>
        <row r="145">
          <cell r="K145" t="str">
            <v>Narzędzie 22</v>
          </cell>
        </row>
        <row r="146">
          <cell r="K146" t="str">
            <v>Narzędzie 23</v>
          </cell>
        </row>
        <row r="147">
          <cell r="K147" t="str">
            <v>Narzędzie 24</v>
          </cell>
        </row>
        <row r="148">
          <cell r="K148" t="str">
            <v>Narzędzie 25</v>
          </cell>
        </row>
        <row r="149">
          <cell r="K149" t="str">
            <v>Narzędzie 26</v>
          </cell>
        </row>
        <row r="150">
          <cell r="K150" t="str">
            <v>Narzędzie 27</v>
          </cell>
        </row>
        <row r="151">
          <cell r="K151" t="str">
            <v>Narzędzie 28</v>
          </cell>
        </row>
        <row r="152">
          <cell r="K152" t="str">
            <v>Narzędzie 29</v>
          </cell>
        </row>
        <row r="153">
          <cell r="K153" t="str">
            <v>Narzędzie 30</v>
          </cell>
        </row>
        <row r="154">
          <cell r="K154" t="str">
            <v>Narzędzie 31</v>
          </cell>
        </row>
        <row r="155">
          <cell r="K155" t="str">
            <v>Narzędzie 32</v>
          </cell>
        </row>
        <row r="156">
          <cell r="K156" t="str">
            <v>Narzędzie 33</v>
          </cell>
        </row>
        <row r="157">
          <cell r="K157" t="str">
            <v>Narzędzie 34</v>
          </cell>
        </row>
        <row r="158">
          <cell r="K158" t="str">
            <v>Narzędzie 35</v>
          </cell>
        </row>
        <row r="159">
          <cell r="K159" t="str">
            <v>Narzędzie 36</v>
          </cell>
        </row>
        <row r="160">
          <cell r="K160" t="str">
            <v>Narzędzie 37</v>
          </cell>
        </row>
      </sheetData>
      <sheetData sheetId="1">
        <row r="57">
          <cell r="M57" t="str">
            <v>dolnośląskie</v>
          </cell>
        </row>
      </sheetData>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cell r="F2" t="str">
            <v>04 01</v>
          </cell>
        </row>
        <row r="3">
          <cell r="E3" t="str">
            <v>augustowski</v>
          </cell>
          <cell r="F3" t="str">
            <v>20 01</v>
          </cell>
        </row>
        <row r="4">
          <cell r="E4" t="str">
            <v>bartoszycki</v>
          </cell>
          <cell r="F4" t="str">
            <v>28 01</v>
          </cell>
        </row>
        <row r="5">
          <cell r="E5" t="str">
            <v>bełchatowski</v>
          </cell>
          <cell r="F5" t="str">
            <v>10 01</v>
          </cell>
        </row>
        <row r="6">
          <cell r="E6" t="str">
            <v>będziński</v>
          </cell>
          <cell r="F6" t="str">
            <v>24 01</v>
          </cell>
        </row>
        <row r="7">
          <cell r="E7" t="str">
            <v>bialski</v>
          </cell>
          <cell r="F7" t="str">
            <v>06 01</v>
          </cell>
        </row>
        <row r="8">
          <cell r="E8" t="str">
            <v>m. Biała Podlaska</v>
          </cell>
          <cell r="F8" t="str">
            <v>06 61</v>
          </cell>
        </row>
        <row r="9">
          <cell r="E9" t="str">
            <v>białobrzeski</v>
          </cell>
          <cell r="F9" t="str">
            <v>14 01</v>
          </cell>
        </row>
        <row r="10">
          <cell r="E10" t="str">
            <v>białogardzki</v>
          </cell>
          <cell r="F10" t="str">
            <v>32 01</v>
          </cell>
        </row>
        <row r="11">
          <cell r="E11" t="str">
            <v>białostocki</v>
          </cell>
          <cell r="F11" t="str">
            <v>20 02</v>
          </cell>
        </row>
        <row r="12">
          <cell r="E12" t="str">
            <v>m. Białystok</v>
          </cell>
          <cell r="F12" t="str">
            <v>20 61</v>
          </cell>
        </row>
        <row r="13">
          <cell r="E13" t="str">
            <v>bielski (podlaski)</v>
          </cell>
          <cell r="F13" t="str">
            <v>20 03</v>
          </cell>
        </row>
        <row r="14">
          <cell r="E14" t="str">
            <v>bielski (śląski)</v>
          </cell>
          <cell r="F14" t="str">
            <v>24 02</v>
          </cell>
        </row>
        <row r="15">
          <cell r="E15" t="str">
            <v>m. Bielsko-Biała</v>
          </cell>
          <cell r="F15" t="str">
            <v>24 61</v>
          </cell>
        </row>
        <row r="16">
          <cell r="E16" t="str">
            <v>bieszczadzki</v>
          </cell>
          <cell r="F16" t="str">
            <v>18 01</v>
          </cell>
        </row>
        <row r="17">
          <cell r="E17" t="str">
            <v>biłgorajski</v>
          </cell>
          <cell r="F17" t="str">
            <v>06 02</v>
          </cell>
        </row>
        <row r="18">
          <cell r="E18" t="str">
            <v>bocheński</v>
          </cell>
          <cell r="F18" t="str">
            <v>12 01</v>
          </cell>
        </row>
        <row r="19">
          <cell r="E19" t="str">
            <v>bolesławiecki</v>
          </cell>
          <cell r="F19" t="str">
            <v>02 01</v>
          </cell>
        </row>
        <row r="20">
          <cell r="E20" t="str">
            <v>braniewski</v>
          </cell>
          <cell r="F20" t="str">
            <v>28 02</v>
          </cell>
        </row>
        <row r="21">
          <cell r="E21" t="str">
            <v>brodnicki</v>
          </cell>
          <cell r="F21" t="str">
            <v>04 02</v>
          </cell>
        </row>
        <row r="22">
          <cell r="E22" t="str">
            <v>brzeski (małopolski)</v>
          </cell>
          <cell r="F22" t="str">
            <v>12 02</v>
          </cell>
        </row>
        <row r="23">
          <cell r="E23" t="str">
            <v>brzeski (opolski)</v>
          </cell>
          <cell r="F23" t="str">
            <v>16 01</v>
          </cell>
        </row>
        <row r="24">
          <cell r="E24" t="str">
            <v>brzeziński</v>
          </cell>
          <cell r="F24" t="str">
            <v>10 21</v>
          </cell>
        </row>
        <row r="25">
          <cell r="E25" t="str">
            <v>brzozowski</v>
          </cell>
          <cell r="F25" t="str">
            <v>18 02</v>
          </cell>
        </row>
        <row r="26">
          <cell r="E26" t="str">
            <v>buski</v>
          </cell>
          <cell r="F26" t="str">
            <v>26 01</v>
          </cell>
        </row>
        <row r="27">
          <cell r="E27" t="str">
            <v>bydgoski</v>
          </cell>
          <cell r="F27" t="str">
            <v>04 03</v>
          </cell>
        </row>
        <row r="28">
          <cell r="E28" t="str">
            <v>m. Bydgoszcz</v>
          </cell>
          <cell r="F28" t="str">
            <v>04 61</v>
          </cell>
        </row>
        <row r="29">
          <cell r="E29" t="str">
            <v>m. Bytom</v>
          </cell>
          <cell r="F29" t="str">
            <v>24 62</v>
          </cell>
        </row>
        <row r="30">
          <cell r="E30" t="str">
            <v>bytowski</v>
          </cell>
          <cell r="F30" t="str">
            <v>22 01</v>
          </cell>
        </row>
        <row r="31">
          <cell r="E31" t="str">
            <v>m. Chełm</v>
          </cell>
          <cell r="F31" t="str">
            <v>06 62</v>
          </cell>
        </row>
        <row r="32">
          <cell r="E32" t="str">
            <v>chełmiński</v>
          </cell>
          <cell r="F32" t="str">
            <v>04 04</v>
          </cell>
        </row>
        <row r="33">
          <cell r="E33" t="str">
            <v>chełmski</v>
          </cell>
          <cell r="F33" t="str">
            <v>06 03</v>
          </cell>
        </row>
        <row r="34">
          <cell r="E34" t="str">
            <v>chodzieski</v>
          </cell>
          <cell r="F34" t="str">
            <v>30 01</v>
          </cell>
        </row>
        <row r="35">
          <cell r="E35" t="str">
            <v>chojnicki</v>
          </cell>
          <cell r="F35" t="str">
            <v>22 02</v>
          </cell>
        </row>
        <row r="36">
          <cell r="E36" t="str">
            <v>m. Chorzów</v>
          </cell>
          <cell r="F36" t="str">
            <v>24 63</v>
          </cell>
        </row>
        <row r="37">
          <cell r="E37" t="str">
            <v>choszczeński</v>
          </cell>
          <cell r="F37" t="str">
            <v>32 02</v>
          </cell>
        </row>
        <row r="38">
          <cell r="E38" t="str">
            <v>chrzanowski</v>
          </cell>
          <cell r="F38" t="str">
            <v>12 03</v>
          </cell>
        </row>
        <row r="39">
          <cell r="E39" t="str">
            <v>ciechanowski</v>
          </cell>
          <cell r="F39" t="str">
            <v>14 02</v>
          </cell>
        </row>
        <row r="40">
          <cell r="E40" t="str">
            <v>cieszyński</v>
          </cell>
          <cell r="F40" t="str">
            <v>24 03</v>
          </cell>
        </row>
        <row r="41">
          <cell r="E41" t="str">
            <v>czarnkowsko-trzcianecki</v>
          </cell>
          <cell r="F41" t="str">
            <v>30 02</v>
          </cell>
        </row>
        <row r="42">
          <cell r="E42" t="str">
            <v>m. Częstochowa</v>
          </cell>
          <cell r="F42" t="str">
            <v>24 64</v>
          </cell>
        </row>
        <row r="43">
          <cell r="E43" t="str">
            <v>częstochowski</v>
          </cell>
          <cell r="F43" t="str">
            <v>24 04</v>
          </cell>
        </row>
        <row r="44">
          <cell r="E44" t="str">
            <v>człuchowski</v>
          </cell>
          <cell r="F44" t="str">
            <v>22 03</v>
          </cell>
        </row>
        <row r="45">
          <cell r="E45" t="str">
            <v>m. Dąbrowa Górnicza</v>
          </cell>
          <cell r="F45" t="str">
            <v>24 65</v>
          </cell>
        </row>
        <row r="46">
          <cell r="E46" t="str">
            <v>dąbrowski</v>
          </cell>
          <cell r="F46" t="str">
            <v>12 04</v>
          </cell>
        </row>
        <row r="47">
          <cell r="E47" t="str">
            <v>dębicki</v>
          </cell>
          <cell r="F47" t="str">
            <v>18 03</v>
          </cell>
        </row>
        <row r="48">
          <cell r="E48" t="str">
            <v>drawski</v>
          </cell>
          <cell r="F48" t="str">
            <v>32 03</v>
          </cell>
        </row>
        <row r="49">
          <cell r="E49" t="str">
            <v>działdowski</v>
          </cell>
          <cell r="F49" t="str">
            <v>28 03</v>
          </cell>
        </row>
        <row r="50">
          <cell r="E50" t="str">
            <v>dzierżoniowski</v>
          </cell>
          <cell r="F50" t="str">
            <v>02 02</v>
          </cell>
        </row>
        <row r="51">
          <cell r="E51" t="str">
            <v>m. Elbląg</v>
          </cell>
          <cell r="F51" t="str">
            <v>28 61</v>
          </cell>
        </row>
        <row r="52">
          <cell r="E52" t="str">
            <v>elbląski</v>
          </cell>
          <cell r="F52" t="str">
            <v>28 04</v>
          </cell>
        </row>
        <row r="53">
          <cell r="E53" t="str">
            <v>ełcki</v>
          </cell>
          <cell r="F53" t="str">
            <v>28 05</v>
          </cell>
        </row>
        <row r="54">
          <cell r="E54" t="str">
            <v>garwoliński</v>
          </cell>
          <cell r="F54" t="str">
            <v>14 03</v>
          </cell>
        </row>
        <row r="55">
          <cell r="E55" t="str">
            <v>m. Gdańsk</v>
          </cell>
          <cell r="F55" t="str">
            <v>22 61</v>
          </cell>
        </row>
        <row r="56">
          <cell r="E56" t="str">
            <v>gdański</v>
          </cell>
          <cell r="F56" t="str">
            <v>22 04</v>
          </cell>
        </row>
        <row r="57">
          <cell r="E57" t="str">
            <v>m. Gdynia</v>
          </cell>
          <cell r="F57" t="str">
            <v>22 62</v>
          </cell>
        </row>
        <row r="58">
          <cell r="E58" t="str">
            <v>giżycki</v>
          </cell>
          <cell r="F58" t="str">
            <v>28 06</v>
          </cell>
        </row>
        <row r="59">
          <cell r="E59" t="str">
            <v>m. Gliwice</v>
          </cell>
          <cell r="F59" t="str">
            <v>24 66</v>
          </cell>
        </row>
        <row r="60">
          <cell r="E60" t="str">
            <v>gliwicki</v>
          </cell>
          <cell r="F60" t="str">
            <v>24 05</v>
          </cell>
        </row>
        <row r="61">
          <cell r="E61" t="str">
            <v>głogowski</v>
          </cell>
          <cell r="F61" t="str">
            <v>02 03</v>
          </cell>
        </row>
        <row r="62">
          <cell r="E62" t="str">
            <v>głubczycki</v>
          </cell>
          <cell r="F62" t="str">
            <v>16 02</v>
          </cell>
        </row>
        <row r="63">
          <cell r="E63" t="str">
            <v>gnieźnieński</v>
          </cell>
          <cell r="F63" t="str">
            <v>30 03</v>
          </cell>
        </row>
        <row r="64">
          <cell r="E64" t="str">
            <v>goleniowski</v>
          </cell>
          <cell r="F64" t="str">
            <v>32 04</v>
          </cell>
        </row>
        <row r="65">
          <cell r="E65" t="str">
            <v>golubsko-dobrzyński</v>
          </cell>
          <cell r="F65" t="str">
            <v>04 05</v>
          </cell>
        </row>
        <row r="66">
          <cell r="E66" t="str">
            <v>gołdapski</v>
          </cell>
          <cell r="F66" t="str">
            <v>28 18</v>
          </cell>
        </row>
        <row r="67">
          <cell r="E67" t="str">
            <v>gorlicki</v>
          </cell>
          <cell r="F67" t="str">
            <v>12 05</v>
          </cell>
        </row>
        <row r="68">
          <cell r="E68" t="str">
            <v>gorzowski</v>
          </cell>
          <cell r="F68" t="str">
            <v>08 01</v>
          </cell>
        </row>
        <row r="69">
          <cell r="E69" t="str">
            <v>m. Gorzów Wielkopolski</v>
          </cell>
          <cell r="F69" t="str">
            <v>08 61</v>
          </cell>
        </row>
        <row r="70">
          <cell r="E70" t="str">
            <v>gostyniński</v>
          </cell>
          <cell r="F70" t="str">
            <v>14 04</v>
          </cell>
        </row>
        <row r="71">
          <cell r="E71" t="str">
            <v>gostyński</v>
          </cell>
          <cell r="F71" t="str">
            <v>30 04</v>
          </cell>
        </row>
        <row r="72">
          <cell r="E72" t="str">
            <v>górowski</v>
          </cell>
          <cell r="F72" t="str">
            <v>02 04</v>
          </cell>
        </row>
        <row r="73">
          <cell r="E73" t="str">
            <v>grajewski</v>
          </cell>
          <cell r="F73" t="str">
            <v>20 04</v>
          </cell>
        </row>
        <row r="74">
          <cell r="E74" t="str">
            <v>grodziski (mazowiecki)</v>
          </cell>
          <cell r="F74" t="str">
            <v>14 05</v>
          </cell>
        </row>
        <row r="75">
          <cell r="E75" t="str">
            <v>grodziski (wielkopolski)</v>
          </cell>
          <cell r="F75" t="str">
            <v>30 05</v>
          </cell>
        </row>
        <row r="76">
          <cell r="E76" t="str">
            <v>grójecki</v>
          </cell>
          <cell r="F76" t="str">
            <v>14 06</v>
          </cell>
        </row>
        <row r="77">
          <cell r="E77" t="str">
            <v>m. Grudziądz</v>
          </cell>
          <cell r="F77" t="str">
            <v>04 62</v>
          </cell>
        </row>
        <row r="78">
          <cell r="E78" t="str">
            <v>grudziądzki</v>
          </cell>
          <cell r="F78" t="str">
            <v>04 06</v>
          </cell>
        </row>
        <row r="79">
          <cell r="E79" t="str">
            <v>gryficki</v>
          </cell>
          <cell r="F79" t="str">
            <v>32 05</v>
          </cell>
        </row>
        <row r="80">
          <cell r="E80" t="str">
            <v>gryfiński</v>
          </cell>
          <cell r="F80" t="str">
            <v>32 06</v>
          </cell>
        </row>
        <row r="81">
          <cell r="E81" t="str">
            <v>hajnowski</v>
          </cell>
          <cell r="F81" t="str">
            <v>20 05</v>
          </cell>
        </row>
        <row r="82">
          <cell r="E82" t="str">
            <v>hrubieszowski</v>
          </cell>
          <cell r="F82" t="str">
            <v>06 04</v>
          </cell>
        </row>
        <row r="83">
          <cell r="E83" t="str">
            <v>iławski</v>
          </cell>
          <cell r="F83" t="str">
            <v>28 07</v>
          </cell>
        </row>
        <row r="84">
          <cell r="E84" t="str">
            <v>inowrocławski</v>
          </cell>
          <cell r="F84" t="str">
            <v>04 07</v>
          </cell>
        </row>
        <row r="85">
          <cell r="E85" t="str">
            <v>janowski</v>
          </cell>
          <cell r="F85" t="str">
            <v>06 05</v>
          </cell>
        </row>
        <row r="86">
          <cell r="E86" t="str">
            <v>jarociński</v>
          </cell>
          <cell r="F86" t="str">
            <v>30 06</v>
          </cell>
        </row>
        <row r="87">
          <cell r="E87" t="str">
            <v>jarosławski</v>
          </cell>
          <cell r="F87" t="str">
            <v>18 04</v>
          </cell>
        </row>
        <row r="88">
          <cell r="E88" t="str">
            <v>jasielski</v>
          </cell>
          <cell r="F88" t="str">
            <v>18 05</v>
          </cell>
        </row>
        <row r="89">
          <cell r="E89" t="str">
            <v>m. Jastrzębie-Zdrój</v>
          </cell>
          <cell r="F89" t="str">
            <v>24 67</v>
          </cell>
        </row>
        <row r="90">
          <cell r="E90" t="str">
            <v>jaworski</v>
          </cell>
          <cell r="F90" t="str">
            <v>02 05</v>
          </cell>
        </row>
        <row r="91">
          <cell r="E91" t="str">
            <v>m. Jaworzno</v>
          </cell>
          <cell r="F91" t="str">
            <v>24 68</v>
          </cell>
        </row>
        <row r="92">
          <cell r="E92" t="str">
            <v>m. Jelenia Góra</v>
          </cell>
          <cell r="F92" t="str">
            <v>02 61</v>
          </cell>
        </row>
        <row r="93">
          <cell r="E93" t="str">
            <v>jeleniogórski</v>
          </cell>
          <cell r="F93" t="str">
            <v>02 06</v>
          </cell>
        </row>
        <row r="94">
          <cell r="E94" t="str">
            <v>jędrzejowski</v>
          </cell>
          <cell r="F94" t="str">
            <v>26 02</v>
          </cell>
        </row>
        <row r="95">
          <cell r="E95" t="str">
            <v>kaliski</v>
          </cell>
          <cell r="F95" t="str">
            <v>30 07</v>
          </cell>
        </row>
        <row r="96">
          <cell r="E96" t="str">
            <v>m. Kalisz</v>
          </cell>
          <cell r="F96" t="str">
            <v>30 61</v>
          </cell>
        </row>
        <row r="97">
          <cell r="E97" t="str">
            <v>kamiennogórski</v>
          </cell>
          <cell r="F97" t="str">
            <v>02 07</v>
          </cell>
        </row>
        <row r="98">
          <cell r="E98" t="str">
            <v>kamieński</v>
          </cell>
          <cell r="F98" t="str">
            <v>32 07</v>
          </cell>
        </row>
        <row r="99">
          <cell r="E99" t="str">
            <v>kartuski</v>
          </cell>
          <cell r="F99" t="str">
            <v>22 05</v>
          </cell>
        </row>
        <row r="100">
          <cell r="E100" t="str">
            <v>m. Katowice</v>
          </cell>
          <cell r="F100" t="str">
            <v>24 69</v>
          </cell>
        </row>
        <row r="101">
          <cell r="E101" t="str">
            <v>kazimierski</v>
          </cell>
          <cell r="F101" t="str">
            <v>26 03</v>
          </cell>
        </row>
        <row r="102">
          <cell r="E102" t="str">
            <v>kędzierzyńsko-kozielski</v>
          </cell>
          <cell r="F102" t="str">
            <v>16 03</v>
          </cell>
        </row>
        <row r="103">
          <cell r="E103" t="str">
            <v>kępiński</v>
          </cell>
          <cell r="F103" t="str">
            <v>30 08</v>
          </cell>
        </row>
        <row r="104">
          <cell r="E104" t="str">
            <v>kętrzyński</v>
          </cell>
          <cell r="F104" t="str">
            <v>28 08</v>
          </cell>
        </row>
        <row r="105">
          <cell r="E105" t="str">
            <v>m. Kielce</v>
          </cell>
          <cell r="F105" t="str">
            <v>26 61</v>
          </cell>
        </row>
        <row r="106">
          <cell r="E106" t="str">
            <v>kielecki</v>
          </cell>
          <cell r="F106" t="str">
            <v>26 04</v>
          </cell>
        </row>
        <row r="107">
          <cell r="E107" t="str">
            <v>kluczborski</v>
          </cell>
          <cell r="F107" t="str">
            <v>16 04</v>
          </cell>
        </row>
        <row r="108">
          <cell r="E108" t="str">
            <v>kłobucki</v>
          </cell>
          <cell r="F108" t="str">
            <v>24 06</v>
          </cell>
        </row>
        <row r="109">
          <cell r="E109" t="str">
            <v>kłodzki</v>
          </cell>
          <cell r="F109" t="str">
            <v>02 08</v>
          </cell>
        </row>
        <row r="110">
          <cell r="E110" t="str">
            <v>kolbuszowski</v>
          </cell>
          <cell r="F110" t="str">
            <v>18 06</v>
          </cell>
        </row>
        <row r="111">
          <cell r="E111" t="str">
            <v>kolneński</v>
          </cell>
          <cell r="F111" t="str">
            <v>20 06</v>
          </cell>
        </row>
        <row r="112">
          <cell r="E112" t="str">
            <v>kolski</v>
          </cell>
          <cell r="F112" t="str">
            <v>30 09</v>
          </cell>
        </row>
        <row r="113">
          <cell r="E113" t="str">
            <v>kołobrzeski</v>
          </cell>
          <cell r="F113" t="str">
            <v>32 08</v>
          </cell>
        </row>
        <row r="114">
          <cell r="E114" t="str">
            <v>konecki</v>
          </cell>
          <cell r="F114" t="str">
            <v>26 05</v>
          </cell>
        </row>
        <row r="115">
          <cell r="E115" t="str">
            <v>m. Konin</v>
          </cell>
          <cell r="F115" t="str">
            <v>30 62</v>
          </cell>
        </row>
        <row r="116">
          <cell r="E116" t="str">
            <v>koniński</v>
          </cell>
          <cell r="F116" t="str">
            <v>30 10</v>
          </cell>
        </row>
        <row r="117">
          <cell r="E117" t="str">
            <v>m. Koszalin</v>
          </cell>
          <cell r="F117" t="str">
            <v>32 61</v>
          </cell>
        </row>
        <row r="118">
          <cell r="E118" t="str">
            <v>koszaliński</v>
          </cell>
          <cell r="F118" t="str">
            <v>32 09</v>
          </cell>
        </row>
        <row r="119">
          <cell r="E119" t="str">
            <v>kościański</v>
          </cell>
          <cell r="F119" t="str">
            <v>30 11</v>
          </cell>
        </row>
        <row r="120">
          <cell r="E120" t="str">
            <v>kościerski</v>
          </cell>
          <cell r="F120" t="str">
            <v>22 06</v>
          </cell>
        </row>
        <row r="121">
          <cell r="E121" t="str">
            <v>kozienicki</v>
          </cell>
          <cell r="F121" t="str">
            <v>14 07</v>
          </cell>
        </row>
        <row r="122">
          <cell r="E122" t="str">
            <v>krakowski</v>
          </cell>
          <cell r="F122" t="str">
            <v>12 06</v>
          </cell>
        </row>
        <row r="123">
          <cell r="E123" t="str">
            <v>m. Kraków</v>
          </cell>
          <cell r="F123" t="str">
            <v>12 61</v>
          </cell>
        </row>
        <row r="124">
          <cell r="E124" t="str">
            <v>krapkowicki</v>
          </cell>
          <cell r="F124" t="str">
            <v>16 05</v>
          </cell>
        </row>
        <row r="125">
          <cell r="E125" t="str">
            <v>krasnostawski</v>
          </cell>
          <cell r="F125" t="str">
            <v>06 06</v>
          </cell>
        </row>
        <row r="126">
          <cell r="E126" t="str">
            <v>kraśnicki</v>
          </cell>
          <cell r="F126" t="str">
            <v>06 07</v>
          </cell>
        </row>
        <row r="127">
          <cell r="E127" t="str">
            <v>m. Krosno</v>
          </cell>
          <cell r="F127" t="str">
            <v>18 61</v>
          </cell>
        </row>
        <row r="128">
          <cell r="E128" t="str">
            <v>krośnieński (odrzański)</v>
          </cell>
          <cell r="F128" t="str">
            <v>08 02</v>
          </cell>
        </row>
        <row r="129">
          <cell r="E129" t="str">
            <v>krośnieński (podkarpacki)</v>
          </cell>
          <cell r="F129" t="str">
            <v>18 07</v>
          </cell>
        </row>
        <row r="130">
          <cell r="E130" t="str">
            <v>krotoszyński</v>
          </cell>
          <cell r="F130" t="str">
            <v>30 12</v>
          </cell>
        </row>
        <row r="131">
          <cell r="E131" t="str">
            <v>kutnowski</v>
          </cell>
          <cell r="F131" t="str">
            <v>10 02</v>
          </cell>
        </row>
        <row r="132">
          <cell r="E132" t="str">
            <v>kwidzyński</v>
          </cell>
          <cell r="F132" t="str">
            <v>22 07</v>
          </cell>
        </row>
        <row r="133">
          <cell r="E133" t="str">
            <v>legionowski</v>
          </cell>
          <cell r="F133" t="str">
            <v>14 08</v>
          </cell>
        </row>
        <row r="134">
          <cell r="E134" t="str">
            <v>m. Legnica</v>
          </cell>
          <cell r="F134" t="str">
            <v>02 62</v>
          </cell>
        </row>
        <row r="135">
          <cell r="E135" t="str">
            <v>legnicki</v>
          </cell>
          <cell r="F135" t="str">
            <v>02 09</v>
          </cell>
        </row>
        <row r="136">
          <cell r="E136" t="str">
            <v>leski</v>
          </cell>
          <cell r="F136" t="str">
            <v>18 21</v>
          </cell>
        </row>
        <row r="137">
          <cell r="E137" t="str">
            <v>leszczyński</v>
          </cell>
          <cell r="F137" t="str">
            <v>30 13</v>
          </cell>
        </row>
        <row r="138">
          <cell r="E138" t="str">
            <v>m. Leszno</v>
          </cell>
          <cell r="F138" t="str">
            <v>30 63</v>
          </cell>
        </row>
        <row r="139">
          <cell r="E139" t="str">
            <v>leżajski</v>
          </cell>
          <cell r="F139" t="str">
            <v>18 08</v>
          </cell>
        </row>
        <row r="140">
          <cell r="E140" t="str">
            <v>lęborski</v>
          </cell>
          <cell r="F140" t="str">
            <v>22 08</v>
          </cell>
        </row>
        <row r="141">
          <cell r="E141" t="str">
            <v>lidzbarski</v>
          </cell>
          <cell r="F141" t="str">
            <v>28 09</v>
          </cell>
        </row>
        <row r="142">
          <cell r="E142" t="str">
            <v>limanowski</v>
          </cell>
          <cell r="F142" t="str">
            <v>12 07</v>
          </cell>
        </row>
        <row r="143">
          <cell r="E143" t="str">
            <v>lipnowski</v>
          </cell>
          <cell r="F143" t="str">
            <v>04 08</v>
          </cell>
        </row>
        <row r="144">
          <cell r="E144" t="str">
            <v>lipski</v>
          </cell>
          <cell r="F144" t="str">
            <v>14 09</v>
          </cell>
        </row>
        <row r="145">
          <cell r="E145" t="str">
            <v>lubaczowski</v>
          </cell>
          <cell r="F145" t="str">
            <v>18 09</v>
          </cell>
        </row>
        <row r="146">
          <cell r="E146" t="str">
            <v>lubański</v>
          </cell>
          <cell r="F146" t="str">
            <v>02 10</v>
          </cell>
        </row>
        <row r="147">
          <cell r="E147" t="str">
            <v>lubartowski</v>
          </cell>
          <cell r="F147" t="str">
            <v>06 08</v>
          </cell>
        </row>
        <row r="148">
          <cell r="E148" t="str">
            <v>lubelski</v>
          </cell>
          <cell r="F148" t="str">
            <v>06 09</v>
          </cell>
        </row>
        <row r="149">
          <cell r="E149" t="str">
            <v>lubiński</v>
          </cell>
          <cell r="F149" t="str">
            <v>02 11</v>
          </cell>
        </row>
        <row r="150">
          <cell r="E150" t="str">
            <v>m. Lublin</v>
          </cell>
          <cell r="F150" t="str">
            <v>06 63</v>
          </cell>
        </row>
        <row r="151">
          <cell r="E151" t="str">
            <v>lubliniecki</v>
          </cell>
          <cell r="F151" t="str">
            <v>24 07</v>
          </cell>
        </row>
        <row r="152">
          <cell r="E152" t="str">
            <v>lwówecki</v>
          </cell>
          <cell r="F152" t="str">
            <v>02 12</v>
          </cell>
        </row>
        <row r="153">
          <cell r="E153" t="str">
            <v>łańcucki</v>
          </cell>
          <cell r="F153" t="str">
            <v>18 10</v>
          </cell>
        </row>
        <row r="154">
          <cell r="E154" t="str">
            <v>łaski</v>
          </cell>
          <cell r="F154" t="str">
            <v>10 03</v>
          </cell>
        </row>
        <row r="155">
          <cell r="E155" t="str">
            <v>łęczycki</v>
          </cell>
          <cell r="F155" t="str">
            <v>10 04</v>
          </cell>
        </row>
        <row r="156">
          <cell r="E156" t="str">
            <v>łęczyński</v>
          </cell>
          <cell r="F156" t="str">
            <v>06 10</v>
          </cell>
        </row>
        <row r="157">
          <cell r="E157" t="str">
            <v>łobeski</v>
          </cell>
          <cell r="F157" t="str">
            <v>32 18</v>
          </cell>
        </row>
        <row r="158">
          <cell r="E158" t="str">
            <v>m. Łomża</v>
          </cell>
          <cell r="F158" t="str">
            <v>20 62</v>
          </cell>
        </row>
        <row r="159">
          <cell r="E159" t="str">
            <v>łomżyński</v>
          </cell>
          <cell r="F159" t="str">
            <v>20 07</v>
          </cell>
        </row>
        <row r="160">
          <cell r="E160" t="str">
            <v>łosicki</v>
          </cell>
          <cell r="F160" t="str">
            <v>14 10</v>
          </cell>
        </row>
        <row r="161">
          <cell r="E161" t="str">
            <v>łowicki</v>
          </cell>
          <cell r="F161" t="str">
            <v>10 05</v>
          </cell>
        </row>
        <row r="162">
          <cell r="E162" t="str">
            <v>łódzki wschodni</v>
          </cell>
          <cell r="F162" t="str">
            <v>10 06</v>
          </cell>
        </row>
        <row r="163">
          <cell r="E163" t="str">
            <v>m. Łódź</v>
          </cell>
          <cell r="F163" t="str">
            <v>10 61</v>
          </cell>
        </row>
        <row r="164">
          <cell r="E164" t="str">
            <v>łukowski</v>
          </cell>
          <cell r="F164" t="str">
            <v>06 11</v>
          </cell>
        </row>
        <row r="165">
          <cell r="E165" t="str">
            <v>makowski</v>
          </cell>
          <cell r="F165" t="str">
            <v>14 11</v>
          </cell>
        </row>
        <row r="166">
          <cell r="E166" t="str">
            <v>malborski</v>
          </cell>
          <cell r="F166" t="str">
            <v>22 09</v>
          </cell>
        </row>
        <row r="167">
          <cell r="E167" t="str">
            <v>miechowski</v>
          </cell>
          <cell r="F167" t="str">
            <v>12 08</v>
          </cell>
        </row>
        <row r="168">
          <cell r="E168" t="str">
            <v>mielecki</v>
          </cell>
          <cell r="F168" t="str">
            <v>18 11</v>
          </cell>
        </row>
        <row r="169">
          <cell r="E169" t="str">
            <v>międzychodzki</v>
          </cell>
          <cell r="F169" t="str">
            <v>30 14</v>
          </cell>
        </row>
        <row r="170">
          <cell r="E170" t="str">
            <v>międzyrzecki</v>
          </cell>
          <cell r="F170" t="str">
            <v>08 03</v>
          </cell>
        </row>
        <row r="171">
          <cell r="E171" t="str">
            <v>mikołowski</v>
          </cell>
          <cell r="F171" t="str">
            <v>24 08</v>
          </cell>
        </row>
        <row r="172">
          <cell r="E172" t="str">
            <v>milicki</v>
          </cell>
          <cell r="F172" t="str">
            <v>02 13</v>
          </cell>
        </row>
        <row r="173">
          <cell r="E173" t="str">
            <v>miński</v>
          </cell>
          <cell r="F173" t="str">
            <v>14 12</v>
          </cell>
        </row>
        <row r="174">
          <cell r="E174" t="str">
            <v>mławski</v>
          </cell>
          <cell r="F174" t="str">
            <v>14 13</v>
          </cell>
        </row>
        <row r="175">
          <cell r="E175" t="str">
            <v>mogileński</v>
          </cell>
          <cell r="F175" t="str">
            <v>04 09</v>
          </cell>
        </row>
        <row r="176">
          <cell r="E176" t="str">
            <v>moniecki</v>
          </cell>
          <cell r="F176" t="str">
            <v>20 08</v>
          </cell>
        </row>
        <row r="177">
          <cell r="E177" t="str">
            <v>mrągowski</v>
          </cell>
          <cell r="F177" t="str">
            <v>28 10</v>
          </cell>
        </row>
        <row r="178">
          <cell r="E178" t="str">
            <v>m. Mysłowice</v>
          </cell>
          <cell r="F178" t="str">
            <v>24 70</v>
          </cell>
        </row>
        <row r="179">
          <cell r="E179" t="str">
            <v>myszkowski</v>
          </cell>
          <cell r="F179" t="str">
            <v>24 09</v>
          </cell>
        </row>
        <row r="180">
          <cell r="E180" t="str">
            <v>myślenicki</v>
          </cell>
          <cell r="F180" t="str">
            <v>12 09</v>
          </cell>
        </row>
        <row r="181">
          <cell r="E181" t="str">
            <v>myśliborski</v>
          </cell>
          <cell r="F181" t="str">
            <v>32 10</v>
          </cell>
        </row>
        <row r="182">
          <cell r="E182" t="str">
            <v>nakielski</v>
          </cell>
          <cell r="F182" t="str">
            <v>04 10</v>
          </cell>
        </row>
        <row r="183">
          <cell r="E183" t="str">
            <v>namysłowski</v>
          </cell>
          <cell r="F183" t="str">
            <v>16 06</v>
          </cell>
        </row>
        <row r="184">
          <cell r="E184" t="str">
            <v>nidzicki</v>
          </cell>
          <cell r="F184" t="str">
            <v>28 11</v>
          </cell>
        </row>
        <row r="185">
          <cell r="E185" t="str">
            <v>niżański</v>
          </cell>
          <cell r="F185" t="str">
            <v>18 12</v>
          </cell>
        </row>
        <row r="186">
          <cell r="E186" t="str">
            <v>nowodworski (gdański)</v>
          </cell>
          <cell r="F186" t="str">
            <v>22 10</v>
          </cell>
        </row>
        <row r="187">
          <cell r="E187" t="str">
            <v>nowodworski (mazowiecki)</v>
          </cell>
          <cell r="F187" t="str">
            <v>14 14</v>
          </cell>
        </row>
        <row r="188">
          <cell r="E188" t="str">
            <v>nowomiejski</v>
          </cell>
          <cell r="F188" t="str">
            <v>28 12</v>
          </cell>
        </row>
        <row r="189">
          <cell r="E189" t="str">
            <v>nowosądecki</v>
          </cell>
          <cell r="F189" t="str">
            <v>12 10</v>
          </cell>
        </row>
        <row r="190">
          <cell r="E190" t="str">
            <v>nowosolski</v>
          </cell>
          <cell r="F190" t="str">
            <v>08 04</v>
          </cell>
        </row>
        <row r="191">
          <cell r="E191" t="str">
            <v>nowotarski</v>
          </cell>
          <cell r="F191" t="str">
            <v>12 11</v>
          </cell>
        </row>
        <row r="192">
          <cell r="E192" t="str">
            <v>nowotomyski</v>
          </cell>
          <cell r="F192" t="str">
            <v>30 15</v>
          </cell>
        </row>
        <row r="193">
          <cell r="E193" t="str">
            <v>m. Nowy Sącz</v>
          </cell>
          <cell r="F193" t="str">
            <v>12 62</v>
          </cell>
        </row>
        <row r="194">
          <cell r="E194" t="str">
            <v>nyski</v>
          </cell>
          <cell r="F194" t="str">
            <v>16 07</v>
          </cell>
        </row>
        <row r="195">
          <cell r="E195" t="str">
            <v>obornicki</v>
          </cell>
          <cell r="F195" t="str">
            <v>30 16</v>
          </cell>
        </row>
        <row r="196">
          <cell r="E196" t="str">
            <v>olecki</v>
          </cell>
          <cell r="F196" t="str">
            <v>28 13</v>
          </cell>
        </row>
        <row r="197">
          <cell r="E197" t="str">
            <v>oleski</v>
          </cell>
          <cell r="F197" t="str">
            <v>16 08</v>
          </cell>
        </row>
        <row r="198">
          <cell r="E198" t="str">
            <v>oleśnicki</v>
          </cell>
          <cell r="F198" t="str">
            <v>02 14</v>
          </cell>
        </row>
        <row r="199">
          <cell r="E199" t="str">
            <v>olkuski</v>
          </cell>
          <cell r="F199" t="str">
            <v>12 12</v>
          </cell>
        </row>
        <row r="200">
          <cell r="E200" t="str">
            <v>m. Olsztyn</v>
          </cell>
          <cell r="F200" t="str">
            <v>28 62</v>
          </cell>
        </row>
        <row r="201">
          <cell r="E201" t="str">
            <v>olsztyński</v>
          </cell>
          <cell r="F201" t="str">
            <v>28 14</v>
          </cell>
        </row>
        <row r="202">
          <cell r="E202" t="str">
            <v>oławski</v>
          </cell>
          <cell r="F202" t="str">
            <v>02 15</v>
          </cell>
        </row>
        <row r="203">
          <cell r="E203" t="str">
            <v>opatowski</v>
          </cell>
          <cell r="F203" t="str">
            <v>26 06</v>
          </cell>
        </row>
        <row r="204">
          <cell r="E204" t="str">
            <v>opoczyński</v>
          </cell>
          <cell r="F204" t="str">
            <v>10 07</v>
          </cell>
        </row>
        <row r="205">
          <cell r="E205" t="str">
            <v>m. Opole</v>
          </cell>
          <cell r="F205" t="str">
            <v>16 61</v>
          </cell>
        </row>
        <row r="206">
          <cell r="E206" t="str">
            <v>opolski (lubelski)</v>
          </cell>
          <cell r="F206" t="str">
            <v>06 12</v>
          </cell>
        </row>
        <row r="207">
          <cell r="E207" t="str">
            <v>opolski (śląski)</v>
          </cell>
          <cell r="F207" t="str">
            <v>16 09</v>
          </cell>
        </row>
        <row r="208">
          <cell r="E208" t="str">
            <v>ostrołęcki</v>
          </cell>
          <cell r="F208" t="str">
            <v>14 15</v>
          </cell>
        </row>
        <row r="209">
          <cell r="E209" t="str">
            <v>m. Ostrołęka</v>
          </cell>
          <cell r="F209" t="str">
            <v>14 61</v>
          </cell>
        </row>
        <row r="210">
          <cell r="E210" t="str">
            <v>ostrowiecki</v>
          </cell>
          <cell r="F210" t="str">
            <v>26 07</v>
          </cell>
        </row>
        <row r="211">
          <cell r="E211" t="str">
            <v>ostrowski (mazowiecki)</v>
          </cell>
          <cell r="F211" t="str">
            <v>14 16</v>
          </cell>
        </row>
        <row r="212">
          <cell r="E212" t="str">
            <v>ostrowski (wielkopolski)</v>
          </cell>
          <cell r="F212" t="str">
            <v>30 17</v>
          </cell>
        </row>
        <row r="213">
          <cell r="E213" t="str">
            <v>ostródzki</v>
          </cell>
          <cell r="F213" t="str">
            <v>28 15</v>
          </cell>
        </row>
        <row r="214">
          <cell r="E214" t="str">
            <v>ostrzeszowski</v>
          </cell>
          <cell r="F214" t="str">
            <v>30 18</v>
          </cell>
        </row>
        <row r="215">
          <cell r="E215" t="str">
            <v>oświęcimski</v>
          </cell>
          <cell r="F215" t="str">
            <v>12 13</v>
          </cell>
        </row>
        <row r="216">
          <cell r="E216" t="str">
            <v>otwocki</v>
          </cell>
          <cell r="F216" t="str">
            <v>14 17</v>
          </cell>
        </row>
        <row r="217">
          <cell r="E217" t="str">
            <v>pabianicki</v>
          </cell>
          <cell r="F217" t="str">
            <v>10 08</v>
          </cell>
        </row>
        <row r="218">
          <cell r="E218" t="str">
            <v>pajęczański</v>
          </cell>
          <cell r="F218" t="str">
            <v>10 09</v>
          </cell>
        </row>
        <row r="219">
          <cell r="E219" t="str">
            <v>parczewski</v>
          </cell>
          <cell r="F219" t="str">
            <v>06 13</v>
          </cell>
        </row>
        <row r="220">
          <cell r="E220" t="str">
            <v>piaseczyński</v>
          </cell>
          <cell r="F220" t="str">
            <v>14 18</v>
          </cell>
        </row>
        <row r="221">
          <cell r="E221" t="str">
            <v>m. Piekary Śląskie</v>
          </cell>
          <cell r="F221" t="str">
            <v>24 71</v>
          </cell>
        </row>
        <row r="222">
          <cell r="E222" t="str">
            <v>pilski</v>
          </cell>
          <cell r="F222" t="str">
            <v>30 19</v>
          </cell>
        </row>
        <row r="223">
          <cell r="E223" t="str">
            <v>pińczowski</v>
          </cell>
          <cell r="F223" t="str">
            <v>26 08</v>
          </cell>
        </row>
        <row r="224">
          <cell r="E224" t="str">
            <v>piotrkowski</v>
          </cell>
          <cell r="F224" t="str">
            <v>10 10</v>
          </cell>
        </row>
        <row r="225">
          <cell r="E225" t="str">
            <v>m. Piotrków Trybunalski</v>
          </cell>
          <cell r="F225" t="str">
            <v>10 62</v>
          </cell>
        </row>
        <row r="226">
          <cell r="E226" t="str">
            <v>piski</v>
          </cell>
          <cell r="F226" t="str">
            <v>28 16</v>
          </cell>
        </row>
        <row r="227">
          <cell r="E227" t="str">
            <v>pleszewski</v>
          </cell>
          <cell r="F227" t="str">
            <v>30 20</v>
          </cell>
        </row>
        <row r="228">
          <cell r="E228" t="str">
            <v>m. Płock</v>
          </cell>
          <cell r="F228" t="str">
            <v>14 62</v>
          </cell>
        </row>
        <row r="229">
          <cell r="E229" t="str">
            <v>płocki</v>
          </cell>
          <cell r="F229" t="str">
            <v>14 19</v>
          </cell>
        </row>
        <row r="230">
          <cell r="E230" t="str">
            <v>płoński</v>
          </cell>
          <cell r="F230" t="str">
            <v>14 20</v>
          </cell>
        </row>
        <row r="231">
          <cell r="E231" t="str">
            <v>poddębicki</v>
          </cell>
          <cell r="F231" t="str">
            <v>10 11</v>
          </cell>
        </row>
        <row r="232">
          <cell r="E232" t="str">
            <v>policki</v>
          </cell>
          <cell r="F232" t="str">
            <v>32 11</v>
          </cell>
        </row>
        <row r="233">
          <cell r="E233" t="str">
            <v>polkowicki</v>
          </cell>
          <cell r="F233" t="str">
            <v>02 16</v>
          </cell>
        </row>
        <row r="234">
          <cell r="E234" t="str">
            <v>m. Poznań</v>
          </cell>
          <cell r="F234" t="str">
            <v>30 64</v>
          </cell>
        </row>
        <row r="235">
          <cell r="E235" t="str">
            <v>poznański</v>
          </cell>
          <cell r="F235" t="str">
            <v>30 21</v>
          </cell>
        </row>
        <row r="236">
          <cell r="E236" t="str">
            <v>proszowicki</v>
          </cell>
          <cell r="F236" t="str">
            <v>12 14</v>
          </cell>
        </row>
        <row r="237">
          <cell r="E237" t="str">
            <v>prudnicki</v>
          </cell>
          <cell r="F237" t="str">
            <v>16 10</v>
          </cell>
        </row>
        <row r="238">
          <cell r="E238" t="str">
            <v>pruszkowski</v>
          </cell>
          <cell r="F238" t="str">
            <v>14 21</v>
          </cell>
        </row>
        <row r="239">
          <cell r="E239" t="str">
            <v>przasnyski</v>
          </cell>
          <cell r="F239" t="str">
            <v>14 22</v>
          </cell>
        </row>
        <row r="240">
          <cell r="E240" t="str">
            <v>przemyski</v>
          </cell>
          <cell r="F240" t="str">
            <v>18 13</v>
          </cell>
        </row>
        <row r="241">
          <cell r="E241" t="str">
            <v>m. Przemyśl</v>
          </cell>
          <cell r="F241" t="str">
            <v>18 62</v>
          </cell>
        </row>
        <row r="242">
          <cell r="E242" t="str">
            <v>przeworski</v>
          </cell>
          <cell r="F242" t="str">
            <v>18 14</v>
          </cell>
        </row>
        <row r="243">
          <cell r="E243" t="str">
            <v>przysuski</v>
          </cell>
          <cell r="F243" t="str">
            <v>14 23</v>
          </cell>
        </row>
        <row r="244">
          <cell r="E244" t="str">
            <v>pszczyński</v>
          </cell>
          <cell r="F244" t="str">
            <v>24 10</v>
          </cell>
        </row>
        <row r="245">
          <cell r="E245" t="str">
            <v>pucki</v>
          </cell>
          <cell r="F245" t="str">
            <v>22 11</v>
          </cell>
        </row>
        <row r="246">
          <cell r="E246" t="str">
            <v>puławski</v>
          </cell>
          <cell r="F246" t="str">
            <v>06 14</v>
          </cell>
        </row>
        <row r="247">
          <cell r="E247" t="str">
            <v>pułtuski</v>
          </cell>
          <cell r="F247" t="str">
            <v>14 24</v>
          </cell>
        </row>
        <row r="248">
          <cell r="E248" t="str">
            <v>pyrzycki</v>
          </cell>
          <cell r="F248" t="str">
            <v>32 12</v>
          </cell>
        </row>
        <row r="249">
          <cell r="E249" t="str">
            <v>raciborski</v>
          </cell>
          <cell r="F249" t="str">
            <v>24 11</v>
          </cell>
        </row>
        <row r="250">
          <cell r="E250" t="str">
            <v>m. Radom</v>
          </cell>
          <cell r="F250" t="str">
            <v>14 63</v>
          </cell>
        </row>
        <row r="251">
          <cell r="E251" t="str">
            <v>radomski</v>
          </cell>
          <cell r="F251" t="str">
            <v>14 25</v>
          </cell>
        </row>
        <row r="252">
          <cell r="E252" t="str">
            <v>radomszczański</v>
          </cell>
          <cell r="F252" t="str">
            <v>10 12</v>
          </cell>
        </row>
        <row r="253">
          <cell r="E253" t="str">
            <v>radziejowski</v>
          </cell>
          <cell r="F253" t="str">
            <v>04 11</v>
          </cell>
        </row>
        <row r="254">
          <cell r="E254" t="str">
            <v>radzyński</v>
          </cell>
          <cell r="F254" t="str">
            <v>06 15</v>
          </cell>
        </row>
        <row r="255">
          <cell r="E255" t="str">
            <v>rawicki</v>
          </cell>
          <cell r="F255" t="str">
            <v>30 22</v>
          </cell>
        </row>
        <row r="256">
          <cell r="E256" t="str">
            <v>rawski</v>
          </cell>
          <cell r="F256" t="str">
            <v>10 13</v>
          </cell>
        </row>
        <row r="257">
          <cell r="E257" t="str">
            <v>ropczycko-sędziszowski</v>
          </cell>
          <cell r="F257" t="str">
            <v>18 15</v>
          </cell>
        </row>
        <row r="258">
          <cell r="E258" t="str">
            <v>m. Ruda Śląska</v>
          </cell>
          <cell r="F258" t="str">
            <v>24 72</v>
          </cell>
        </row>
        <row r="259">
          <cell r="E259" t="str">
            <v>rybnicki</v>
          </cell>
          <cell r="F259" t="str">
            <v>24 12</v>
          </cell>
        </row>
        <row r="260">
          <cell r="E260" t="str">
            <v>m. Rybnik</v>
          </cell>
          <cell r="F260" t="str">
            <v>24 73</v>
          </cell>
        </row>
        <row r="261">
          <cell r="E261" t="str">
            <v>rycki</v>
          </cell>
          <cell r="F261" t="str">
            <v>06 16</v>
          </cell>
        </row>
        <row r="262">
          <cell r="E262" t="str">
            <v>rypiński</v>
          </cell>
          <cell r="F262" t="str">
            <v>04 12</v>
          </cell>
        </row>
        <row r="263">
          <cell r="E263" t="str">
            <v>rzeszowski</v>
          </cell>
          <cell r="F263" t="str">
            <v>18 16</v>
          </cell>
        </row>
        <row r="264">
          <cell r="E264" t="str">
            <v>m. Rzeszów</v>
          </cell>
          <cell r="F264" t="str">
            <v>18 63</v>
          </cell>
        </row>
        <row r="265">
          <cell r="E265" t="str">
            <v>sandomierski</v>
          </cell>
          <cell r="F265" t="str">
            <v>26 09</v>
          </cell>
        </row>
        <row r="266">
          <cell r="E266" t="str">
            <v>sanocki</v>
          </cell>
          <cell r="F266" t="str">
            <v>18 17</v>
          </cell>
        </row>
        <row r="267">
          <cell r="E267" t="str">
            <v>sejneński</v>
          </cell>
          <cell r="F267" t="str">
            <v>20 09</v>
          </cell>
        </row>
        <row r="268">
          <cell r="E268" t="str">
            <v>sępoleński</v>
          </cell>
          <cell r="F268" t="str">
            <v>04 13</v>
          </cell>
        </row>
        <row r="269">
          <cell r="E269" t="str">
            <v>m. Siedlce</v>
          </cell>
          <cell r="F269" t="str">
            <v>14 64</v>
          </cell>
        </row>
        <row r="270">
          <cell r="E270" t="str">
            <v>siedlecki</v>
          </cell>
          <cell r="F270" t="str">
            <v>14 26</v>
          </cell>
        </row>
        <row r="271">
          <cell r="E271" t="str">
            <v>m. Siemianowice Śląskie</v>
          </cell>
          <cell r="F271" t="str">
            <v>24 74</v>
          </cell>
        </row>
        <row r="272">
          <cell r="E272" t="str">
            <v>siemiatycki</v>
          </cell>
          <cell r="F272" t="str">
            <v>20 10</v>
          </cell>
        </row>
        <row r="273">
          <cell r="E273" t="str">
            <v>sieradzki</v>
          </cell>
          <cell r="F273" t="str">
            <v>10 14</v>
          </cell>
        </row>
        <row r="274">
          <cell r="E274" t="str">
            <v>sierpecki</v>
          </cell>
          <cell r="F274" t="str">
            <v>14 27</v>
          </cell>
        </row>
        <row r="275">
          <cell r="E275" t="str">
            <v>skarżyski</v>
          </cell>
          <cell r="F275" t="str">
            <v>26 10</v>
          </cell>
        </row>
        <row r="276">
          <cell r="E276" t="str">
            <v>m. Skierniewice</v>
          </cell>
          <cell r="F276" t="str">
            <v>10 63</v>
          </cell>
        </row>
        <row r="277">
          <cell r="E277" t="str">
            <v>skierniewicki</v>
          </cell>
          <cell r="F277" t="str">
            <v>10 15</v>
          </cell>
        </row>
        <row r="278">
          <cell r="E278" t="str">
            <v>sławieński</v>
          </cell>
          <cell r="F278" t="str">
            <v>32 13</v>
          </cell>
        </row>
        <row r="279">
          <cell r="E279" t="str">
            <v>słubicki</v>
          </cell>
          <cell r="F279" t="str">
            <v>08 05</v>
          </cell>
        </row>
        <row r="280">
          <cell r="E280" t="str">
            <v>słupecki</v>
          </cell>
          <cell r="F280" t="str">
            <v>30 23</v>
          </cell>
        </row>
        <row r="281">
          <cell r="E281" t="str">
            <v>m. Słupsk</v>
          </cell>
          <cell r="F281" t="str">
            <v>22 63</v>
          </cell>
        </row>
        <row r="282">
          <cell r="E282" t="str">
            <v>słupski</v>
          </cell>
          <cell r="F282" t="str">
            <v>22 12</v>
          </cell>
        </row>
        <row r="283">
          <cell r="E283" t="str">
            <v>sochaczewski</v>
          </cell>
          <cell r="F283" t="str">
            <v>14 28</v>
          </cell>
        </row>
        <row r="284">
          <cell r="E284" t="str">
            <v>sokołowski</v>
          </cell>
          <cell r="F284" t="str">
            <v>14 29</v>
          </cell>
        </row>
        <row r="285">
          <cell r="E285" t="str">
            <v>sokólski</v>
          </cell>
          <cell r="F285" t="str">
            <v>20 11</v>
          </cell>
        </row>
        <row r="286">
          <cell r="E286" t="str">
            <v>m. Sopot</v>
          </cell>
          <cell r="F286" t="str">
            <v>22 64</v>
          </cell>
        </row>
        <row r="287">
          <cell r="E287" t="str">
            <v>m. Sosnowiec</v>
          </cell>
          <cell r="F287" t="str">
            <v>24 75</v>
          </cell>
        </row>
        <row r="288">
          <cell r="E288" t="str">
            <v>stalowowolski</v>
          </cell>
          <cell r="F288" t="str">
            <v>18 18</v>
          </cell>
        </row>
        <row r="289">
          <cell r="E289" t="str">
            <v>starachowicki</v>
          </cell>
          <cell r="F289" t="str">
            <v>26 11</v>
          </cell>
        </row>
        <row r="290">
          <cell r="E290" t="str">
            <v>stargardzki</v>
          </cell>
          <cell r="F290" t="str">
            <v>32 14</v>
          </cell>
        </row>
        <row r="291">
          <cell r="E291" t="str">
            <v>starogardzki</v>
          </cell>
          <cell r="F291" t="str">
            <v>22 13</v>
          </cell>
        </row>
        <row r="292">
          <cell r="E292" t="str">
            <v>staszowski</v>
          </cell>
          <cell r="F292" t="str">
            <v>26 12</v>
          </cell>
        </row>
        <row r="293">
          <cell r="E293" t="str">
            <v>strzelecki</v>
          </cell>
          <cell r="F293" t="str">
            <v>16 11</v>
          </cell>
        </row>
        <row r="294">
          <cell r="E294" t="str">
            <v>strzelecko-drezdenecki</v>
          </cell>
          <cell r="F294" t="str">
            <v>08 06</v>
          </cell>
        </row>
        <row r="295">
          <cell r="E295" t="str">
            <v>strzeliński</v>
          </cell>
          <cell r="F295" t="str">
            <v>02 17</v>
          </cell>
        </row>
        <row r="296">
          <cell r="E296" t="str">
            <v>strzyżowski</v>
          </cell>
          <cell r="F296" t="str">
            <v>18 19</v>
          </cell>
        </row>
        <row r="297">
          <cell r="E297" t="str">
            <v>sulęciński</v>
          </cell>
          <cell r="F297" t="str">
            <v>08 07</v>
          </cell>
        </row>
        <row r="298">
          <cell r="E298" t="str">
            <v>suski</v>
          </cell>
          <cell r="F298" t="str">
            <v>12 15</v>
          </cell>
        </row>
        <row r="299">
          <cell r="E299" t="str">
            <v>suwalski</v>
          </cell>
          <cell r="F299" t="str">
            <v>20 12</v>
          </cell>
        </row>
        <row r="300">
          <cell r="E300" t="str">
            <v>m. Suwałki</v>
          </cell>
          <cell r="F300" t="str">
            <v>20 63</v>
          </cell>
        </row>
        <row r="301">
          <cell r="E301" t="str">
            <v>szamotulski</v>
          </cell>
          <cell r="F301" t="str">
            <v>30 24</v>
          </cell>
        </row>
        <row r="302">
          <cell r="E302" t="str">
            <v>m. Szczecin</v>
          </cell>
          <cell r="F302" t="str">
            <v>32 62</v>
          </cell>
        </row>
        <row r="303">
          <cell r="E303" t="str">
            <v>szczecinecki</v>
          </cell>
          <cell r="F303" t="str">
            <v>32 15</v>
          </cell>
        </row>
        <row r="304">
          <cell r="E304" t="str">
            <v>szczycieński</v>
          </cell>
          <cell r="F304" t="str">
            <v>28 17</v>
          </cell>
        </row>
        <row r="305">
          <cell r="E305" t="str">
            <v>sztumski</v>
          </cell>
          <cell r="F305" t="str">
            <v>22 16</v>
          </cell>
        </row>
        <row r="306">
          <cell r="E306" t="str">
            <v>szydłowiecki</v>
          </cell>
          <cell r="F306" t="str">
            <v>14 30</v>
          </cell>
        </row>
        <row r="307">
          <cell r="E307" t="str">
            <v>średzki (śląski)</v>
          </cell>
          <cell r="F307" t="str">
            <v>02 18</v>
          </cell>
        </row>
        <row r="308">
          <cell r="E308" t="str">
            <v>średzki (wielkopolski)</v>
          </cell>
          <cell r="F308" t="str">
            <v>30 25</v>
          </cell>
        </row>
        <row r="309">
          <cell r="E309" t="str">
            <v>śremski</v>
          </cell>
          <cell r="F309" t="str">
            <v>30 26</v>
          </cell>
        </row>
        <row r="310">
          <cell r="E310" t="str">
            <v>świdnicki (lubelski)</v>
          </cell>
          <cell r="F310" t="str">
            <v>06 17</v>
          </cell>
        </row>
        <row r="311">
          <cell r="E311" t="str">
            <v>świdnicki (śląski)</v>
          </cell>
          <cell r="F311" t="str">
            <v>02 19</v>
          </cell>
        </row>
        <row r="312">
          <cell r="E312" t="str">
            <v>świdwiński</v>
          </cell>
          <cell r="F312" t="str">
            <v>32 16</v>
          </cell>
        </row>
        <row r="313">
          <cell r="E313" t="str">
            <v>świebodziński</v>
          </cell>
          <cell r="F313" t="str">
            <v>08 08</v>
          </cell>
        </row>
        <row r="314">
          <cell r="E314" t="str">
            <v>świecki</v>
          </cell>
          <cell r="F314" t="str">
            <v>04 14</v>
          </cell>
        </row>
        <row r="315">
          <cell r="E315" t="str">
            <v>m. Świętochłowice</v>
          </cell>
          <cell r="F315" t="str">
            <v>24 76</v>
          </cell>
        </row>
        <row r="316">
          <cell r="E316" t="str">
            <v>m. Świnoujście</v>
          </cell>
          <cell r="F316" t="str">
            <v>32 63</v>
          </cell>
        </row>
        <row r="317">
          <cell r="E317" t="str">
            <v>m. Tarnobrzeg</v>
          </cell>
          <cell r="F317" t="str">
            <v>18 64</v>
          </cell>
        </row>
        <row r="318">
          <cell r="E318" t="str">
            <v>tarnobrzeski</v>
          </cell>
          <cell r="F318" t="str">
            <v>18 20</v>
          </cell>
        </row>
        <row r="319">
          <cell r="E319" t="str">
            <v>tarnogórski</v>
          </cell>
          <cell r="F319" t="str">
            <v>24 13</v>
          </cell>
        </row>
        <row r="320">
          <cell r="E320" t="str">
            <v>tarnowski</v>
          </cell>
          <cell r="F320" t="str">
            <v>12 16</v>
          </cell>
        </row>
        <row r="321">
          <cell r="E321" t="str">
            <v>m. Tarnów</v>
          </cell>
          <cell r="F321" t="str">
            <v>12 63</v>
          </cell>
        </row>
        <row r="322">
          <cell r="E322" t="str">
            <v>tatrzański</v>
          </cell>
          <cell r="F322" t="str">
            <v>12 17</v>
          </cell>
        </row>
        <row r="323">
          <cell r="E323" t="str">
            <v>tczewski</v>
          </cell>
          <cell r="F323" t="str">
            <v>22 14</v>
          </cell>
        </row>
        <row r="324">
          <cell r="E324" t="str">
            <v>tomaszowski (lubelski)</v>
          </cell>
          <cell r="F324" t="str">
            <v>06 18</v>
          </cell>
        </row>
        <row r="325">
          <cell r="E325" t="str">
            <v>tomaszowski (mazowiecki)</v>
          </cell>
          <cell r="F325" t="str">
            <v>10 16</v>
          </cell>
        </row>
        <row r="326">
          <cell r="E326" t="str">
            <v>m. Toruń</v>
          </cell>
          <cell r="F326" t="str">
            <v>04 63</v>
          </cell>
        </row>
        <row r="327">
          <cell r="E327" t="str">
            <v>toruński</v>
          </cell>
          <cell r="F327" t="str">
            <v>04 15</v>
          </cell>
        </row>
        <row r="328">
          <cell r="E328" t="str">
            <v>trzebnicki</v>
          </cell>
          <cell r="F328" t="str">
            <v>02 20</v>
          </cell>
        </row>
        <row r="329">
          <cell r="E329" t="str">
            <v>tucholski</v>
          </cell>
          <cell r="F329" t="str">
            <v>04 16</v>
          </cell>
        </row>
        <row r="330">
          <cell r="E330" t="str">
            <v>turecki</v>
          </cell>
          <cell r="F330" t="str">
            <v>30 27</v>
          </cell>
        </row>
        <row r="331">
          <cell r="E331" t="str">
            <v>m. Tychy</v>
          </cell>
          <cell r="F331" t="str">
            <v>24 77</v>
          </cell>
        </row>
        <row r="332">
          <cell r="E332" t="str">
            <v>tyski</v>
          </cell>
          <cell r="F332" t="str">
            <v>24 14</v>
          </cell>
        </row>
        <row r="333">
          <cell r="E333" t="str">
            <v>wadowicki</v>
          </cell>
          <cell r="F333" t="str">
            <v>12 18</v>
          </cell>
        </row>
        <row r="334">
          <cell r="E334" t="str">
            <v>wałbrzyski</v>
          </cell>
          <cell r="F334" t="str">
            <v>02 21</v>
          </cell>
        </row>
        <row r="335">
          <cell r="E335" t="str">
            <v>wałecki</v>
          </cell>
          <cell r="F335" t="str">
            <v>32 17</v>
          </cell>
        </row>
        <row r="336">
          <cell r="E336" t="str">
            <v>m. Warszawa</v>
          </cell>
          <cell r="F336" t="str">
            <v>14 65</v>
          </cell>
        </row>
        <row r="337">
          <cell r="E337" t="str">
            <v>warszawski zachodni</v>
          </cell>
          <cell r="F337" t="str">
            <v>14 32</v>
          </cell>
        </row>
        <row r="338">
          <cell r="E338" t="str">
            <v>wąbrzeski</v>
          </cell>
          <cell r="F338" t="str">
            <v>04 17</v>
          </cell>
        </row>
        <row r="339">
          <cell r="E339" t="str">
            <v>wągrowiecki</v>
          </cell>
          <cell r="F339" t="str">
            <v>30 28</v>
          </cell>
        </row>
        <row r="340">
          <cell r="E340" t="str">
            <v>wejherowski</v>
          </cell>
          <cell r="F340" t="str">
            <v>22 15</v>
          </cell>
        </row>
        <row r="341">
          <cell r="E341" t="str">
            <v>węgorzewski</v>
          </cell>
          <cell r="F341" t="str">
            <v>28 19</v>
          </cell>
        </row>
        <row r="342">
          <cell r="E342" t="str">
            <v>węgrowski</v>
          </cell>
          <cell r="F342" t="str">
            <v>14 33</v>
          </cell>
        </row>
        <row r="343">
          <cell r="E343" t="str">
            <v>wielicki</v>
          </cell>
          <cell r="F343" t="str">
            <v>12 19</v>
          </cell>
        </row>
        <row r="344">
          <cell r="E344" t="str">
            <v>wieluński</v>
          </cell>
          <cell r="F344" t="str">
            <v>10 17</v>
          </cell>
        </row>
        <row r="345">
          <cell r="E345" t="str">
            <v>wieruszowski</v>
          </cell>
          <cell r="F345" t="str">
            <v>10 18</v>
          </cell>
        </row>
        <row r="346">
          <cell r="E346" t="str">
            <v>m. Włocławek</v>
          </cell>
          <cell r="F346" t="str">
            <v>04 64</v>
          </cell>
        </row>
        <row r="347">
          <cell r="E347" t="str">
            <v>włocławski</v>
          </cell>
          <cell r="F347" t="str">
            <v>04 18</v>
          </cell>
        </row>
        <row r="348">
          <cell r="E348" t="str">
            <v>włodawski</v>
          </cell>
          <cell r="F348" t="str">
            <v>06 19</v>
          </cell>
        </row>
        <row r="349">
          <cell r="E349" t="str">
            <v>włoszczowski</v>
          </cell>
          <cell r="F349" t="str">
            <v>26 13</v>
          </cell>
        </row>
        <row r="350">
          <cell r="E350" t="str">
            <v>wodzisławski</v>
          </cell>
          <cell r="F350" t="str">
            <v>24 15</v>
          </cell>
        </row>
        <row r="351">
          <cell r="E351" t="str">
            <v>wolsztyński</v>
          </cell>
          <cell r="F351" t="str">
            <v>30 29</v>
          </cell>
        </row>
        <row r="352">
          <cell r="E352" t="str">
            <v>wołomiński</v>
          </cell>
          <cell r="F352" t="str">
            <v>14 34</v>
          </cell>
        </row>
        <row r="353">
          <cell r="E353" t="str">
            <v>wołowski</v>
          </cell>
          <cell r="F353" t="str">
            <v>02 22</v>
          </cell>
        </row>
        <row r="354">
          <cell r="E354" t="str">
            <v>m. Wrocław</v>
          </cell>
          <cell r="F354" t="str">
            <v>02 64</v>
          </cell>
        </row>
        <row r="355">
          <cell r="E355" t="str">
            <v>wrocławski</v>
          </cell>
          <cell r="F355" t="str">
            <v>02 23</v>
          </cell>
        </row>
        <row r="356">
          <cell r="E356" t="str">
            <v>wrzesiński</v>
          </cell>
          <cell r="F356" t="str">
            <v>30 30</v>
          </cell>
        </row>
        <row r="357">
          <cell r="E357" t="str">
            <v>wschowski</v>
          </cell>
          <cell r="F357" t="str">
            <v>08 12</v>
          </cell>
        </row>
        <row r="358">
          <cell r="E358" t="str">
            <v>wysokomazowiecki</v>
          </cell>
          <cell r="F358" t="str">
            <v>20 13</v>
          </cell>
        </row>
        <row r="359">
          <cell r="E359" t="str">
            <v>wyszkowski</v>
          </cell>
          <cell r="F359" t="str">
            <v>14 35</v>
          </cell>
        </row>
        <row r="360">
          <cell r="E360" t="str">
            <v>m. Zabrze</v>
          </cell>
          <cell r="F360" t="str">
            <v>24 78</v>
          </cell>
        </row>
        <row r="361">
          <cell r="E361" t="str">
            <v>zambrowski</v>
          </cell>
          <cell r="F361" t="str">
            <v>20 14</v>
          </cell>
        </row>
        <row r="362">
          <cell r="E362" t="str">
            <v>zamojski</v>
          </cell>
          <cell r="F362" t="str">
            <v>06 20</v>
          </cell>
        </row>
        <row r="363">
          <cell r="E363" t="str">
            <v>m. Zamość</v>
          </cell>
          <cell r="F363" t="str">
            <v>06 64</v>
          </cell>
        </row>
        <row r="364">
          <cell r="E364" t="str">
            <v>zawierciański</v>
          </cell>
          <cell r="F364" t="str">
            <v>24 16</v>
          </cell>
        </row>
        <row r="365">
          <cell r="E365" t="str">
            <v>ząbkowicki</v>
          </cell>
          <cell r="F365" t="str">
            <v>02 24</v>
          </cell>
        </row>
        <row r="366">
          <cell r="E366" t="str">
            <v>zduńskowolski</v>
          </cell>
          <cell r="F366" t="str">
            <v>10 19</v>
          </cell>
        </row>
        <row r="367">
          <cell r="E367" t="str">
            <v>zgierski</v>
          </cell>
          <cell r="F367" t="str">
            <v>10 20</v>
          </cell>
        </row>
        <row r="368">
          <cell r="E368" t="str">
            <v>zgorzelecki</v>
          </cell>
          <cell r="F368" t="str">
            <v>02 25</v>
          </cell>
        </row>
        <row r="369">
          <cell r="E369" t="str">
            <v>m. Zielona Góra</v>
          </cell>
          <cell r="F369" t="str">
            <v>08 62</v>
          </cell>
        </row>
        <row r="370">
          <cell r="E370" t="str">
            <v>zielonogórski</v>
          </cell>
          <cell r="F370" t="str">
            <v>08 09</v>
          </cell>
        </row>
        <row r="371">
          <cell r="E371" t="str">
            <v>złotoryjski</v>
          </cell>
          <cell r="F371" t="str">
            <v>02 26</v>
          </cell>
        </row>
        <row r="372">
          <cell r="E372" t="str">
            <v>złotowski</v>
          </cell>
          <cell r="F372" t="str">
            <v>30 31</v>
          </cell>
        </row>
        <row r="373">
          <cell r="E373" t="str">
            <v>zwoleński</v>
          </cell>
          <cell r="F373" t="str">
            <v>14 36</v>
          </cell>
        </row>
        <row r="374">
          <cell r="E374" t="str">
            <v>żagański</v>
          </cell>
          <cell r="F374" t="str">
            <v>08 10</v>
          </cell>
        </row>
        <row r="375">
          <cell r="E375" t="str">
            <v>żarski</v>
          </cell>
          <cell r="F375" t="str">
            <v>08 11</v>
          </cell>
        </row>
        <row r="376">
          <cell r="E376" t="str">
            <v>żniński</v>
          </cell>
          <cell r="F376" t="str">
            <v>04 19</v>
          </cell>
        </row>
        <row r="377">
          <cell r="E377" t="str">
            <v>m. Żory</v>
          </cell>
          <cell r="F377" t="str">
            <v>24 79</v>
          </cell>
        </row>
        <row r="378">
          <cell r="E378" t="str">
            <v>żuromiński</v>
          </cell>
          <cell r="F378" t="str">
            <v>14 37</v>
          </cell>
        </row>
        <row r="379">
          <cell r="E379" t="str">
            <v>żyrardowski</v>
          </cell>
          <cell r="F379" t="str">
            <v>14 38</v>
          </cell>
        </row>
        <row r="380">
          <cell r="E380" t="str">
            <v>żywiecki</v>
          </cell>
          <cell r="F380" t="str">
            <v>24 17</v>
          </cell>
        </row>
      </sheetData>
      <sheetData sheetId="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 Planie działań"/>
      <sheetName val="PI 2.c"/>
      <sheetName val="PI 8vi"/>
      <sheetName val="PI 9a"/>
      <sheetName val="PI 9iv"/>
      <sheetName val="PI 10ii"/>
      <sheetName val="PI 10iii"/>
      <sheetName val="Tab. wskaźników i finansowa"/>
      <sheetName val="załącznik nr 1"/>
      <sheetName val="słownik"/>
      <sheetName val="Informacje_o_Planie_działań"/>
      <sheetName val="PI_2_c"/>
      <sheetName val="PI_8vi"/>
      <sheetName val="PI_9a"/>
      <sheetName val="PI_9iv"/>
      <sheetName val="PI_10ii"/>
      <sheetName val="PI_10iii"/>
      <sheetName val="Tab__wskaźników_i_finansowa"/>
      <sheetName val="załącznik_nr_1"/>
      <sheetName val="Informacje ogóln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B2">
            <v>2015</v>
          </cell>
          <cell r="D2" t="str">
            <v>styczeń</v>
          </cell>
          <cell r="W2" t="str">
            <v>Wiedza Edukacja Rozwój</v>
          </cell>
        </row>
        <row r="3">
          <cell r="B3">
            <v>2016</v>
          </cell>
          <cell r="D3" t="str">
            <v>luty</v>
          </cell>
          <cell r="W3" t="str">
            <v xml:space="preserve">Infrastruktura i Środowisko </v>
          </cell>
        </row>
        <row r="4">
          <cell r="B4">
            <v>2017</v>
          </cell>
          <cell r="D4" t="str">
            <v>marzec</v>
          </cell>
          <cell r="W4" t="str">
            <v>Województwa Dolnośląskiego</v>
          </cell>
        </row>
        <row r="5">
          <cell r="B5">
            <v>2018</v>
          </cell>
          <cell r="D5" t="str">
            <v>kwiecień</v>
          </cell>
          <cell r="W5" t="str">
            <v>Województwa Kujawsko - Pomorskiego</v>
          </cell>
        </row>
        <row r="6">
          <cell r="B6">
            <v>2019</v>
          </cell>
          <cell r="D6" t="str">
            <v>maj</v>
          </cell>
          <cell r="W6" t="str">
            <v>Województwa Lubelskiego</v>
          </cell>
        </row>
        <row r="7">
          <cell r="B7">
            <v>2020</v>
          </cell>
          <cell r="D7" t="str">
            <v>czerwiec</v>
          </cell>
          <cell r="W7" t="str">
            <v>Województwa Lubuskiego</v>
          </cell>
        </row>
        <row r="8">
          <cell r="B8">
            <v>2021</v>
          </cell>
          <cell r="D8" t="str">
            <v>lipiec</v>
          </cell>
          <cell r="W8" t="str">
            <v>Województwa Łódzkiego</v>
          </cell>
        </row>
        <row r="9">
          <cell r="B9">
            <v>2022</v>
          </cell>
          <cell r="D9" t="str">
            <v>sierpień</v>
          </cell>
          <cell r="W9" t="str">
            <v>Województwa Małopolskiego</v>
          </cell>
        </row>
        <row r="10">
          <cell r="B10">
            <v>2023</v>
          </cell>
          <cell r="D10" t="str">
            <v>wrzesień</v>
          </cell>
          <cell r="W10" t="str">
            <v>Województwa Mazowieckiego</v>
          </cell>
        </row>
        <row r="11">
          <cell r="D11" t="str">
            <v>październik</v>
          </cell>
          <cell r="W11" t="str">
            <v>Województwa Opolskiego</v>
          </cell>
        </row>
        <row r="12">
          <cell r="D12" t="str">
            <v>listopad</v>
          </cell>
          <cell r="W12" t="str">
            <v>Województwa Podkarpackiego</v>
          </cell>
        </row>
        <row r="13">
          <cell r="D13" t="str">
            <v>grudzień</v>
          </cell>
          <cell r="W13" t="str">
            <v>Województwa Podlaskiego</v>
          </cell>
        </row>
        <row r="14">
          <cell r="D14" t="str">
            <v>kwartał 1</v>
          </cell>
          <cell r="W14" t="str">
            <v>Województwa Pomorskiego</v>
          </cell>
        </row>
        <row r="15">
          <cell r="D15" t="str">
            <v>kwartał 2</v>
          </cell>
          <cell r="W15" t="str">
            <v>Województwa Śląskiego</v>
          </cell>
        </row>
        <row r="16">
          <cell r="D16" t="str">
            <v>kwartał 3</v>
          </cell>
          <cell r="W16" t="str">
            <v>Województwa Świętokrzyskiego</v>
          </cell>
        </row>
        <row r="17">
          <cell r="D17" t="str">
            <v>kwartał 4</v>
          </cell>
          <cell r="W17" t="str">
            <v>Województwa Warmińsko - Mazurskiego</v>
          </cell>
        </row>
        <row r="18">
          <cell r="W18" t="str">
            <v>Województwa Wielkopolskiego</v>
          </cell>
        </row>
        <row r="19">
          <cell r="W19" t="str">
            <v>Województwa Zachodniopomorskiego</v>
          </cell>
        </row>
      </sheetData>
      <sheetData sheetId="10"/>
      <sheetData sheetId="11"/>
      <sheetData sheetId="12"/>
      <sheetData sheetId="13"/>
      <sheetData sheetId="14"/>
      <sheetData sheetId="15"/>
      <sheetData sheetId="16"/>
      <sheetData sheetId="17"/>
      <sheetData sheetId="18"/>
      <sheetData sheetId="1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 Kryteria horyzontalne"/>
      <sheetName val="Kryteria dla 9.1 dodat.formalne"/>
      <sheetName val="Kryteria dla 9.1 meryt. I stop."/>
      <sheetName val="Kryteria dla 9.1 nowe SOR"/>
      <sheetName val="Kryteria dla 9.1 nowe CU"/>
      <sheetName val="Kryteria dla 9.1 lądowiska"/>
      <sheetName val="Kryteria dla 9.1 LPR"/>
      <sheetName val="RPZ"/>
      <sheetName val="Projekty pozakonkursowe"/>
      <sheetName val="POIiŚ.9.P.1"/>
      <sheetName val="POIiŚ.9.P.2"/>
      <sheetName val="POIiŚ.9.P.3"/>
      <sheetName val="POIiŚ.9.P.8"/>
      <sheetName val="POIiŚ.9.P.12"/>
      <sheetName val="POIiŚ.9.P.13"/>
      <sheetName val="POIiŚ.9.P.14"/>
      <sheetName val="POIiŚ.9.P.16"/>
      <sheetName val="POIiŚ.9.P.18"/>
      <sheetName val="POIiŚ.9.P.19"/>
      <sheetName val="POIiŚ.9.P.34"/>
      <sheetName val="POIiŚ.9.P.35"/>
      <sheetName val="POIiŚ.9.P.36"/>
      <sheetName val="POIiŚ.9.P.38"/>
      <sheetName val="POIiŚ.9.P.41"/>
      <sheetName val="POIiŚ.9.P.50"/>
      <sheetName val="POIiŚ.9.P.51"/>
      <sheetName val="POIiŚ.9.P.52"/>
      <sheetName val="POIiŚ.9.P.53"/>
      <sheetName val="POIiŚ.9.P.54"/>
      <sheetName val="POIiŚ.9.P.55"/>
      <sheetName val="POIiŚ.9.P.56"/>
      <sheetName val="POIiŚ.9.P.57"/>
      <sheetName val="POIiŚ.9.P.58"/>
      <sheetName val="Planowane działani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ryteria horyzontalne"/>
      <sheetName val="Kryteria dla 9.1 dodat.formalne"/>
      <sheetName val="Kryteria dla 9.1 meryt. I stop."/>
      <sheetName val="Kryteria dla 9.1 nowe SOR"/>
      <sheetName val="POIiŚ.9.P.96"/>
      <sheetName val="Planowane działania"/>
      <sheetName val="ZAŁ. 1"/>
    </sheetNames>
    <sheetDataSet>
      <sheetData sheetId="0"/>
      <sheetData sheetId="1" refreshError="1"/>
      <sheetData sheetId="2" refreshError="1"/>
      <sheetData sheetId="3" refreshError="1"/>
      <sheetData sheetId="4" refreshError="1"/>
      <sheetData sheetId="5" refreshError="1"/>
      <sheetData sheetId="6"/>
      <sheetData sheetId="7"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cell r="F2" t="str">
            <v>04 01</v>
          </cell>
        </row>
        <row r="3">
          <cell r="E3" t="str">
            <v>augustowski</v>
          </cell>
          <cell r="F3" t="str">
            <v>20 01</v>
          </cell>
        </row>
        <row r="4">
          <cell r="E4" t="str">
            <v>bartoszycki</v>
          </cell>
          <cell r="F4" t="str">
            <v>28 01</v>
          </cell>
        </row>
        <row r="5">
          <cell r="E5" t="str">
            <v>bełchatowski</v>
          </cell>
          <cell r="F5" t="str">
            <v>10 01</v>
          </cell>
        </row>
        <row r="6">
          <cell r="E6" t="str">
            <v>będziński</v>
          </cell>
          <cell r="F6" t="str">
            <v>24 01</v>
          </cell>
        </row>
        <row r="7">
          <cell r="E7" t="str">
            <v>bialski</v>
          </cell>
          <cell r="F7" t="str">
            <v>06 01</v>
          </cell>
        </row>
        <row r="8">
          <cell r="E8" t="str">
            <v>m. Biała Podlaska</v>
          </cell>
          <cell r="F8" t="str">
            <v>06 61</v>
          </cell>
        </row>
        <row r="9">
          <cell r="E9" t="str">
            <v>białobrzeski</v>
          </cell>
          <cell r="F9" t="str">
            <v>14 01</v>
          </cell>
        </row>
        <row r="10">
          <cell r="E10" t="str">
            <v>białogardzki</v>
          </cell>
          <cell r="F10" t="str">
            <v>32 01</v>
          </cell>
        </row>
        <row r="11">
          <cell r="E11" t="str">
            <v>białostocki</v>
          </cell>
          <cell r="F11" t="str">
            <v>20 02</v>
          </cell>
        </row>
        <row r="12">
          <cell r="E12" t="str">
            <v>m. Białystok</v>
          </cell>
          <cell r="F12" t="str">
            <v>20 61</v>
          </cell>
        </row>
        <row r="13">
          <cell r="E13" t="str">
            <v>bielski (podlaski)</v>
          </cell>
          <cell r="F13" t="str">
            <v>20 03</v>
          </cell>
        </row>
        <row r="14">
          <cell r="E14" t="str">
            <v>bielski (śląski)</v>
          </cell>
          <cell r="F14" t="str">
            <v>24 02</v>
          </cell>
        </row>
        <row r="15">
          <cell r="E15" t="str">
            <v>m. Bielsko-Biała</v>
          </cell>
          <cell r="F15" t="str">
            <v>24 61</v>
          </cell>
        </row>
        <row r="16">
          <cell r="E16" t="str">
            <v>bieszczadzki</v>
          </cell>
          <cell r="F16" t="str">
            <v>18 01</v>
          </cell>
        </row>
        <row r="17">
          <cell r="E17" t="str">
            <v>biłgorajski</v>
          </cell>
          <cell r="F17" t="str">
            <v>06 02</v>
          </cell>
        </row>
        <row r="18">
          <cell r="E18" t="str">
            <v>bocheński</v>
          </cell>
          <cell r="F18" t="str">
            <v>12 01</v>
          </cell>
        </row>
        <row r="19">
          <cell r="E19" t="str">
            <v>bolesławiecki</v>
          </cell>
          <cell r="F19" t="str">
            <v>02 01</v>
          </cell>
        </row>
        <row r="20">
          <cell r="E20" t="str">
            <v>braniewski</v>
          </cell>
          <cell r="F20" t="str">
            <v>28 02</v>
          </cell>
        </row>
        <row r="21">
          <cell r="E21" t="str">
            <v>brodnicki</v>
          </cell>
          <cell r="F21" t="str">
            <v>04 02</v>
          </cell>
        </row>
        <row r="22">
          <cell r="E22" t="str">
            <v>brzeski (małopolski)</v>
          </cell>
          <cell r="F22" t="str">
            <v>12 02</v>
          </cell>
        </row>
        <row r="23">
          <cell r="E23" t="str">
            <v>brzeski (opolski)</v>
          </cell>
          <cell r="F23" t="str">
            <v>16 01</v>
          </cell>
        </row>
        <row r="24">
          <cell r="E24" t="str">
            <v>brzeziński</v>
          </cell>
          <cell r="F24" t="str">
            <v>10 21</v>
          </cell>
        </row>
        <row r="25">
          <cell r="E25" t="str">
            <v>brzozowski</v>
          </cell>
          <cell r="F25" t="str">
            <v>18 02</v>
          </cell>
        </row>
        <row r="26">
          <cell r="E26" t="str">
            <v>buski</v>
          </cell>
          <cell r="F26" t="str">
            <v>26 01</v>
          </cell>
        </row>
        <row r="27">
          <cell r="E27" t="str">
            <v>bydgoski</v>
          </cell>
          <cell r="F27" t="str">
            <v>04 03</v>
          </cell>
        </row>
        <row r="28">
          <cell r="E28" t="str">
            <v>m. Bydgoszcz</v>
          </cell>
          <cell r="F28" t="str">
            <v>04 61</v>
          </cell>
        </row>
        <row r="29">
          <cell r="E29" t="str">
            <v>m. Bytom</v>
          </cell>
          <cell r="F29" t="str">
            <v>24 62</v>
          </cell>
        </row>
        <row r="30">
          <cell r="E30" t="str">
            <v>bytowski</v>
          </cell>
          <cell r="F30" t="str">
            <v>22 01</v>
          </cell>
        </row>
        <row r="31">
          <cell r="E31" t="str">
            <v>m. Chełm</v>
          </cell>
          <cell r="F31" t="str">
            <v>06 62</v>
          </cell>
        </row>
        <row r="32">
          <cell r="E32" t="str">
            <v>chełmiński</v>
          </cell>
          <cell r="F32" t="str">
            <v>04 04</v>
          </cell>
        </row>
        <row r="33">
          <cell r="E33" t="str">
            <v>chełmski</v>
          </cell>
          <cell r="F33" t="str">
            <v>06 03</v>
          </cell>
        </row>
        <row r="34">
          <cell r="E34" t="str">
            <v>chodzieski</v>
          </cell>
          <cell r="F34" t="str">
            <v>30 01</v>
          </cell>
        </row>
        <row r="35">
          <cell r="E35" t="str">
            <v>chojnicki</v>
          </cell>
          <cell r="F35" t="str">
            <v>22 02</v>
          </cell>
        </row>
        <row r="36">
          <cell r="E36" t="str">
            <v>m. Chorzów</v>
          </cell>
          <cell r="F36" t="str">
            <v>24 63</v>
          </cell>
        </row>
        <row r="37">
          <cell r="E37" t="str">
            <v>choszczeński</v>
          </cell>
          <cell r="F37" t="str">
            <v>32 02</v>
          </cell>
        </row>
        <row r="38">
          <cell r="E38" t="str">
            <v>chrzanowski</v>
          </cell>
          <cell r="F38" t="str">
            <v>12 03</v>
          </cell>
        </row>
        <row r="39">
          <cell r="E39" t="str">
            <v>ciechanowski</v>
          </cell>
          <cell r="F39" t="str">
            <v>14 02</v>
          </cell>
        </row>
        <row r="40">
          <cell r="E40" t="str">
            <v>cieszyński</v>
          </cell>
          <cell r="F40" t="str">
            <v>24 03</v>
          </cell>
        </row>
        <row r="41">
          <cell r="E41" t="str">
            <v>czarnkowsko-trzcianecki</v>
          </cell>
          <cell r="F41" t="str">
            <v>30 02</v>
          </cell>
        </row>
        <row r="42">
          <cell r="E42" t="str">
            <v>m. Częstochowa</v>
          </cell>
          <cell r="F42" t="str">
            <v>24 64</v>
          </cell>
        </row>
        <row r="43">
          <cell r="E43" t="str">
            <v>częstochowski</v>
          </cell>
          <cell r="F43" t="str">
            <v>24 04</v>
          </cell>
        </row>
        <row r="44">
          <cell r="E44" t="str">
            <v>człuchowski</v>
          </cell>
          <cell r="F44" t="str">
            <v>22 03</v>
          </cell>
        </row>
        <row r="45">
          <cell r="E45" t="str">
            <v>m. Dąbrowa Górnicza</v>
          </cell>
          <cell r="F45" t="str">
            <v>24 65</v>
          </cell>
        </row>
        <row r="46">
          <cell r="E46" t="str">
            <v>dąbrowski</v>
          </cell>
          <cell r="F46" t="str">
            <v>12 04</v>
          </cell>
        </row>
        <row r="47">
          <cell r="E47" t="str">
            <v>dębicki</v>
          </cell>
          <cell r="F47" t="str">
            <v>18 03</v>
          </cell>
        </row>
        <row r="48">
          <cell r="E48" t="str">
            <v>drawski</v>
          </cell>
          <cell r="F48" t="str">
            <v>32 03</v>
          </cell>
        </row>
        <row r="49">
          <cell r="E49" t="str">
            <v>działdowski</v>
          </cell>
          <cell r="F49" t="str">
            <v>28 03</v>
          </cell>
        </row>
        <row r="50">
          <cell r="E50" t="str">
            <v>dzierżoniowski</v>
          </cell>
          <cell r="F50" t="str">
            <v>02 02</v>
          </cell>
        </row>
        <row r="51">
          <cell r="E51" t="str">
            <v>m. Elbląg</v>
          </cell>
          <cell r="F51" t="str">
            <v>28 61</v>
          </cell>
        </row>
        <row r="52">
          <cell r="E52" t="str">
            <v>elbląski</v>
          </cell>
          <cell r="F52" t="str">
            <v>28 04</v>
          </cell>
        </row>
        <row r="53">
          <cell r="E53" t="str">
            <v>ełcki</v>
          </cell>
          <cell r="F53" t="str">
            <v>28 05</v>
          </cell>
        </row>
        <row r="54">
          <cell r="E54" t="str">
            <v>garwoliński</v>
          </cell>
          <cell r="F54" t="str">
            <v>14 03</v>
          </cell>
        </row>
        <row r="55">
          <cell r="E55" t="str">
            <v>m. Gdańsk</v>
          </cell>
          <cell r="F55" t="str">
            <v>22 61</v>
          </cell>
        </row>
        <row r="56">
          <cell r="E56" t="str">
            <v>gdański</v>
          </cell>
          <cell r="F56" t="str">
            <v>22 04</v>
          </cell>
        </row>
        <row r="57">
          <cell r="E57" t="str">
            <v>m. Gdynia</v>
          </cell>
          <cell r="F57" t="str">
            <v>22 62</v>
          </cell>
        </row>
        <row r="58">
          <cell r="E58" t="str">
            <v>giżycki</v>
          </cell>
          <cell r="F58" t="str">
            <v>28 06</v>
          </cell>
        </row>
        <row r="59">
          <cell r="E59" t="str">
            <v>m. Gliwice</v>
          </cell>
          <cell r="F59" t="str">
            <v>24 66</v>
          </cell>
        </row>
        <row r="60">
          <cell r="E60" t="str">
            <v>gliwicki</v>
          </cell>
          <cell r="F60" t="str">
            <v>24 05</v>
          </cell>
        </row>
        <row r="61">
          <cell r="E61" t="str">
            <v>głogowski</v>
          </cell>
          <cell r="F61" t="str">
            <v>02 03</v>
          </cell>
        </row>
        <row r="62">
          <cell r="E62" t="str">
            <v>głubczycki</v>
          </cell>
          <cell r="F62" t="str">
            <v>16 02</v>
          </cell>
        </row>
        <row r="63">
          <cell r="E63" t="str">
            <v>gnieźnieński</v>
          </cell>
          <cell r="F63" t="str">
            <v>30 03</v>
          </cell>
        </row>
        <row r="64">
          <cell r="E64" t="str">
            <v>goleniowski</v>
          </cell>
          <cell r="F64" t="str">
            <v>32 04</v>
          </cell>
        </row>
        <row r="65">
          <cell r="E65" t="str">
            <v>golubsko-dobrzyński</v>
          </cell>
          <cell r="F65" t="str">
            <v>04 05</v>
          </cell>
        </row>
        <row r="66">
          <cell r="E66" t="str">
            <v>gołdapski</v>
          </cell>
          <cell r="F66" t="str">
            <v>28 18</v>
          </cell>
        </row>
        <row r="67">
          <cell r="E67" t="str">
            <v>gorlicki</v>
          </cell>
          <cell r="F67" t="str">
            <v>12 05</v>
          </cell>
        </row>
        <row r="68">
          <cell r="E68" t="str">
            <v>gorzowski</v>
          </cell>
          <cell r="F68" t="str">
            <v>08 01</v>
          </cell>
        </row>
        <row r="69">
          <cell r="E69" t="str">
            <v>m. Gorzów Wielkopolski</v>
          </cell>
          <cell r="F69" t="str">
            <v>08 61</v>
          </cell>
        </row>
        <row r="70">
          <cell r="E70" t="str">
            <v>gostyniński</v>
          </cell>
          <cell r="F70" t="str">
            <v>14 04</v>
          </cell>
        </row>
        <row r="71">
          <cell r="E71" t="str">
            <v>gostyński</v>
          </cell>
          <cell r="F71" t="str">
            <v>30 04</v>
          </cell>
        </row>
        <row r="72">
          <cell r="E72" t="str">
            <v>górowski</v>
          </cell>
          <cell r="F72" t="str">
            <v>02 04</v>
          </cell>
        </row>
        <row r="73">
          <cell r="E73" t="str">
            <v>grajewski</v>
          </cell>
          <cell r="F73" t="str">
            <v>20 04</v>
          </cell>
        </row>
        <row r="74">
          <cell r="E74" t="str">
            <v>grodziski (mazowiecki)</v>
          </cell>
          <cell r="F74" t="str">
            <v>14 05</v>
          </cell>
        </row>
        <row r="75">
          <cell r="E75" t="str">
            <v>grodziski (wielkopolski)</v>
          </cell>
          <cell r="F75" t="str">
            <v>30 05</v>
          </cell>
        </row>
        <row r="76">
          <cell r="E76" t="str">
            <v>grójecki</v>
          </cell>
          <cell r="F76" t="str">
            <v>14 06</v>
          </cell>
        </row>
        <row r="77">
          <cell r="E77" t="str">
            <v>m. Grudziądz</v>
          </cell>
          <cell r="F77" t="str">
            <v>04 62</v>
          </cell>
        </row>
        <row r="78">
          <cell r="E78" t="str">
            <v>grudziądzki</v>
          </cell>
          <cell r="F78" t="str">
            <v>04 06</v>
          </cell>
        </row>
        <row r="79">
          <cell r="E79" t="str">
            <v>gryficki</v>
          </cell>
          <cell r="F79" t="str">
            <v>32 05</v>
          </cell>
        </row>
        <row r="80">
          <cell r="E80" t="str">
            <v>gryfiński</v>
          </cell>
          <cell r="F80" t="str">
            <v>32 06</v>
          </cell>
        </row>
        <row r="81">
          <cell r="E81" t="str">
            <v>hajnowski</v>
          </cell>
          <cell r="F81" t="str">
            <v>20 05</v>
          </cell>
        </row>
        <row r="82">
          <cell r="E82" t="str">
            <v>hrubieszowski</v>
          </cell>
          <cell r="F82" t="str">
            <v>06 04</v>
          </cell>
        </row>
        <row r="83">
          <cell r="E83" t="str">
            <v>iławski</v>
          </cell>
          <cell r="F83" t="str">
            <v>28 07</v>
          </cell>
        </row>
        <row r="84">
          <cell r="E84" t="str">
            <v>inowrocławski</v>
          </cell>
          <cell r="F84" t="str">
            <v>04 07</v>
          </cell>
        </row>
        <row r="85">
          <cell r="E85" t="str">
            <v>janowski</v>
          </cell>
          <cell r="F85" t="str">
            <v>06 05</v>
          </cell>
        </row>
        <row r="86">
          <cell r="E86" t="str">
            <v>jarociński</v>
          </cell>
          <cell r="F86" t="str">
            <v>30 06</v>
          </cell>
        </row>
        <row r="87">
          <cell r="E87" t="str">
            <v>jarosławski</v>
          </cell>
          <cell r="F87" t="str">
            <v>18 04</v>
          </cell>
        </row>
        <row r="88">
          <cell r="E88" t="str">
            <v>jasielski</v>
          </cell>
          <cell r="F88" t="str">
            <v>18 05</v>
          </cell>
        </row>
        <row r="89">
          <cell r="E89" t="str">
            <v>m. Jastrzębie-Zdrój</v>
          </cell>
          <cell r="F89" t="str">
            <v>24 67</v>
          </cell>
        </row>
        <row r="90">
          <cell r="E90" t="str">
            <v>jaworski</v>
          </cell>
          <cell r="F90" t="str">
            <v>02 05</v>
          </cell>
        </row>
        <row r="91">
          <cell r="E91" t="str">
            <v>m. Jaworzno</v>
          </cell>
          <cell r="F91" t="str">
            <v>24 68</v>
          </cell>
        </row>
        <row r="92">
          <cell r="E92" t="str">
            <v>m. Jelenia Góra</v>
          </cell>
          <cell r="F92" t="str">
            <v>02 61</v>
          </cell>
        </row>
        <row r="93">
          <cell r="E93" t="str">
            <v>jeleniogórski</v>
          </cell>
          <cell r="F93" t="str">
            <v>02 06</v>
          </cell>
        </row>
        <row r="94">
          <cell r="E94" t="str">
            <v>jędrzejowski</v>
          </cell>
          <cell r="F94" t="str">
            <v>26 02</v>
          </cell>
        </row>
        <row r="95">
          <cell r="E95" t="str">
            <v>kaliski</v>
          </cell>
          <cell r="F95" t="str">
            <v>30 07</v>
          </cell>
        </row>
        <row r="96">
          <cell r="E96" t="str">
            <v>m. Kalisz</v>
          </cell>
          <cell r="F96" t="str">
            <v>30 61</v>
          </cell>
        </row>
        <row r="97">
          <cell r="E97" t="str">
            <v>kamiennogórski</v>
          </cell>
          <cell r="F97" t="str">
            <v>02 07</v>
          </cell>
        </row>
        <row r="98">
          <cell r="E98" t="str">
            <v>kamieński</v>
          </cell>
          <cell r="F98" t="str">
            <v>32 07</v>
          </cell>
        </row>
        <row r="99">
          <cell r="E99" t="str">
            <v>kartuski</v>
          </cell>
          <cell r="F99" t="str">
            <v>22 05</v>
          </cell>
        </row>
        <row r="100">
          <cell r="E100" t="str">
            <v>m. Katowice</v>
          </cell>
          <cell r="F100" t="str">
            <v>24 69</v>
          </cell>
        </row>
        <row r="101">
          <cell r="E101" t="str">
            <v>kazimierski</v>
          </cell>
          <cell r="F101" t="str">
            <v>26 03</v>
          </cell>
        </row>
        <row r="102">
          <cell r="E102" t="str">
            <v>kędzierzyńsko-kozielski</v>
          </cell>
          <cell r="F102" t="str">
            <v>16 03</v>
          </cell>
        </row>
        <row r="103">
          <cell r="E103" t="str">
            <v>kępiński</v>
          </cell>
          <cell r="F103" t="str">
            <v>30 08</v>
          </cell>
        </row>
        <row r="104">
          <cell r="E104" t="str">
            <v>kętrzyński</v>
          </cell>
          <cell r="F104" t="str">
            <v>28 08</v>
          </cell>
        </row>
        <row r="105">
          <cell r="E105" t="str">
            <v>m. Kielce</v>
          </cell>
          <cell r="F105" t="str">
            <v>26 61</v>
          </cell>
        </row>
        <row r="106">
          <cell r="E106" t="str">
            <v>kielecki</v>
          </cell>
          <cell r="F106" t="str">
            <v>26 04</v>
          </cell>
        </row>
        <row r="107">
          <cell r="E107" t="str">
            <v>kluczborski</v>
          </cell>
          <cell r="F107" t="str">
            <v>16 04</v>
          </cell>
        </row>
        <row r="108">
          <cell r="E108" t="str">
            <v>kłobucki</v>
          </cell>
          <cell r="F108" t="str">
            <v>24 06</v>
          </cell>
        </row>
        <row r="109">
          <cell r="E109" t="str">
            <v>kłodzki</v>
          </cell>
          <cell r="F109" t="str">
            <v>02 08</v>
          </cell>
        </row>
        <row r="110">
          <cell r="E110" t="str">
            <v>kolbuszowski</v>
          </cell>
          <cell r="F110" t="str">
            <v>18 06</v>
          </cell>
        </row>
        <row r="111">
          <cell r="E111" t="str">
            <v>kolneński</v>
          </cell>
          <cell r="F111" t="str">
            <v>20 06</v>
          </cell>
        </row>
        <row r="112">
          <cell r="E112" t="str">
            <v>kolski</v>
          </cell>
          <cell r="F112" t="str">
            <v>30 09</v>
          </cell>
        </row>
        <row r="113">
          <cell r="E113" t="str">
            <v>kołobrzeski</v>
          </cell>
          <cell r="F113" t="str">
            <v>32 08</v>
          </cell>
        </row>
        <row r="114">
          <cell r="E114" t="str">
            <v>konecki</v>
          </cell>
          <cell r="F114" t="str">
            <v>26 05</v>
          </cell>
        </row>
        <row r="115">
          <cell r="E115" t="str">
            <v>m. Konin</v>
          </cell>
          <cell r="F115" t="str">
            <v>30 62</v>
          </cell>
        </row>
        <row r="116">
          <cell r="E116" t="str">
            <v>koniński</v>
          </cell>
          <cell r="F116" t="str">
            <v>30 10</v>
          </cell>
        </row>
        <row r="117">
          <cell r="E117" t="str">
            <v>m. Koszalin</v>
          </cell>
          <cell r="F117" t="str">
            <v>32 61</v>
          </cell>
        </row>
        <row r="118">
          <cell r="E118" t="str">
            <v>koszaliński</v>
          </cell>
          <cell r="F118" t="str">
            <v>32 09</v>
          </cell>
        </row>
        <row r="119">
          <cell r="E119" t="str">
            <v>kościański</v>
          </cell>
          <cell r="F119" t="str">
            <v>30 11</v>
          </cell>
        </row>
        <row r="120">
          <cell r="E120" t="str">
            <v>kościerski</v>
          </cell>
          <cell r="F120" t="str">
            <v>22 06</v>
          </cell>
        </row>
        <row r="121">
          <cell r="E121" t="str">
            <v>kozienicki</v>
          </cell>
          <cell r="F121" t="str">
            <v>14 07</v>
          </cell>
        </row>
        <row r="122">
          <cell r="E122" t="str">
            <v>krakowski</v>
          </cell>
          <cell r="F122" t="str">
            <v>12 06</v>
          </cell>
        </row>
        <row r="123">
          <cell r="E123" t="str">
            <v>m. Kraków</v>
          </cell>
          <cell r="F123" t="str">
            <v>12 61</v>
          </cell>
        </row>
        <row r="124">
          <cell r="E124" t="str">
            <v>krapkowicki</v>
          </cell>
          <cell r="F124" t="str">
            <v>16 05</v>
          </cell>
        </row>
        <row r="125">
          <cell r="E125" t="str">
            <v>krasnostawski</v>
          </cell>
          <cell r="F125" t="str">
            <v>06 06</v>
          </cell>
        </row>
        <row r="126">
          <cell r="E126" t="str">
            <v>kraśnicki</v>
          </cell>
          <cell r="F126" t="str">
            <v>06 07</v>
          </cell>
        </row>
        <row r="127">
          <cell r="E127" t="str">
            <v>m. Krosno</v>
          </cell>
          <cell r="F127" t="str">
            <v>18 61</v>
          </cell>
        </row>
        <row r="128">
          <cell r="E128" t="str">
            <v>krośnieński (odrzański)</v>
          </cell>
          <cell r="F128" t="str">
            <v>08 02</v>
          </cell>
        </row>
        <row r="129">
          <cell r="E129" t="str">
            <v>krośnieński (podkarpacki)</v>
          </cell>
          <cell r="F129" t="str">
            <v>18 07</v>
          </cell>
        </row>
        <row r="130">
          <cell r="E130" t="str">
            <v>krotoszyński</v>
          </cell>
          <cell r="F130" t="str">
            <v>30 12</v>
          </cell>
        </row>
        <row r="131">
          <cell r="E131" t="str">
            <v>kutnowski</v>
          </cell>
          <cell r="F131" t="str">
            <v>10 02</v>
          </cell>
        </row>
        <row r="132">
          <cell r="E132" t="str">
            <v>kwidzyński</v>
          </cell>
          <cell r="F132" t="str">
            <v>22 07</v>
          </cell>
        </row>
        <row r="133">
          <cell r="E133" t="str">
            <v>legionowski</v>
          </cell>
          <cell r="F133" t="str">
            <v>14 08</v>
          </cell>
        </row>
        <row r="134">
          <cell r="E134" t="str">
            <v>m. Legnica</v>
          </cell>
          <cell r="F134" t="str">
            <v>02 62</v>
          </cell>
        </row>
        <row r="135">
          <cell r="E135" t="str">
            <v>legnicki</v>
          </cell>
          <cell r="F135" t="str">
            <v>02 09</v>
          </cell>
        </row>
        <row r="136">
          <cell r="E136" t="str">
            <v>leski</v>
          </cell>
          <cell r="F136" t="str">
            <v>18 21</v>
          </cell>
        </row>
        <row r="137">
          <cell r="E137" t="str">
            <v>leszczyński</v>
          </cell>
          <cell r="F137" t="str">
            <v>30 13</v>
          </cell>
        </row>
        <row r="138">
          <cell r="E138" t="str">
            <v>m. Leszno</v>
          </cell>
          <cell r="F138" t="str">
            <v>30 63</v>
          </cell>
        </row>
        <row r="139">
          <cell r="E139" t="str">
            <v>leżajski</v>
          </cell>
          <cell r="F139" t="str">
            <v>18 08</v>
          </cell>
        </row>
        <row r="140">
          <cell r="E140" t="str">
            <v>lęborski</v>
          </cell>
          <cell r="F140" t="str">
            <v>22 08</v>
          </cell>
        </row>
        <row r="141">
          <cell r="E141" t="str">
            <v>lidzbarski</v>
          </cell>
          <cell r="F141" t="str">
            <v>28 09</v>
          </cell>
        </row>
        <row r="142">
          <cell r="E142" t="str">
            <v>limanowski</v>
          </cell>
          <cell r="F142" t="str">
            <v>12 07</v>
          </cell>
        </row>
        <row r="143">
          <cell r="E143" t="str">
            <v>lipnowski</v>
          </cell>
          <cell r="F143" t="str">
            <v>04 08</v>
          </cell>
        </row>
        <row r="144">
          <cell r="E144" t="str">
            <v>lipski</v>
          </cell>
          <cell r="F144" t="str">
            <v>14 09</v>
          </cell>
        </row>
        <row r="145">
          <cell r="E145" t="str">
            <v>lubaczowski</v>
          </cell>
          <cell r="F145" t="str">
            <v>18 09</v>
          </cell>
        </row>
        <row r="146">
          <cell r="E146" t="str">
            <v>lubański</v>
          </cell>
          <cell r="F146" t="str">
            <v>02 10</v>
          </cell>
        </row>
        <row r="147">
          <cell r="E147" t="str">
            <v>lubartowski</v>
          </cell>
          <cell r="F147" t="str">
            <v>06 08</v>
          </cell>
        </row>
        <row r="148">
          <cell r="E148" t="str">
            <v>lubelski</v>
          </cell>
          <cell r="F148" t="str">
            <v>06 09</v>
          </cell>
        </row>
        <row r="149">
          <cell r="E149" t="str">
            <v>lubiński</v>
          </cell>
          <cell r="F149" t="str">
            <v>02 11</v>
          </cell>
        </row>
        <row r="150">
          <cell r="E150" t="str">
            <v>m. Lublin</v>
          </cell>
          <cell r="F150" t="str">
            <v>06 63</v>
          </cell>
        </row>
        <row r="151">
          <cell r="E151" t="str">
            <v>lubliniecki</v>
          </cell>
          <cell r="F151" t="str">
            <v>24 07</v>
          </cell>
        </row>
        <row r="152">
          <cell r="E152" t="str">
            <v>lwówecki</v>
          </cell>
          <cell r="F152" t="str">
            <v>02 12</v>
          </cell>
        </row>
        <row r="153">
          <cell r="E153" t="str">
            <v>łańcucki</v>
          </cell>
          <cell r="F153" t="str">
            <v>18 10</v>
          </cell>
        </row>
        <row r="154">
          <cell r="E154" t="str">
            <v>łaski</v>
          </cell>
          <cell r="F154" t="str">
            <v>10 03</v>
          </cell>
        </row>
        <row r="155">
          <cell r="E155" t="str">
            <v>łęczycki</v>
          </cell>
          <cell r="F155" t="str">
            <v>10 04</v>
          </cell>
        </row>
        <row r="156">
          <cell r="E156" t="str">
            <v>łęczyński</v>
          </cell>
          <cell r="F156" t="str">
            <v>06 10</v>
          </cell>
        </row>
        <row r="157">
          <cell r="E157" t="str">
            <v>łobeski</v>
          </cell>
          <cell r="F157" t="str">
            <v>32 18</v>
          </cell>
        </row>
        <row r="158">
          <cell r="E158" t="str">
            <v>m. Łomża</v>
          </cell>
          <cell r="F158" t="str">
            <v>20 62</v>
          </cell>
        </row>
        <row r="159">
          <cell r="E159" t="str">
            <v>łomżyński</v>
          </cell>
          <cell r="F159" t="str">
            <v>20 07</v>
          </cell>
        </row>
        <row r="160">
          <cell r="E160" t="str">
            <v>łosicki</v>
          </cell>
          <cell r="F160" t="str">
            <v>14 10</v>
          </cell>
        </row>
        <row r="161">
          <cell r="E161" t="str">
            <v>łowicki</v>
          </cell>
          <cell r="F161" t="str">
            <v>10 05</v>
          </cell>
        </row>
        <row r="162">
          <cell r="E162" t="str">
            <v>łódzki wschodni</v>
          </cell>
          <cell r="F162" t="str">
            <v>10 06</v>
          </cell>
        </row>
        <row r="163">
          <cell r="E163" t="str">
            <v>m. Łódź</v>
          </cell>
          <cell r="F163" t="str">
            <v>10 61</v>
          </cell>
        </row>
        <row r="164">
          <cell r="E164" t="str">
            <v>łukowski</v>
          </cell>
          <cell r="F164" t="str">
            <v>06 11</v>
          </cell>
        </row>
        <row r="165">
          <cell r="E165" t="str">
            <v>makowski</v>
          </cell>
          <cell r="F165" t="str">
            <v>14 11</v>
          </cell>
        </row>
        <row r="166">
          <cell r="E166" t="str">
            <v>malborski</v>
          </cell>
          <cell r="F166" t="str">
            <v>22 09</v>
          </cell>
        </row>
        <row r="167">
          <cell r="E167" t="str">
            <v>miechowski</v>
          </cell>
          <cell r="F167" t="str">
            <v>12 08</v>
          </cell>
        </row>
        <row r="168">
          <cell r="E168" t="str">
            <v>mielecki</v>
          </cell>
          <cell r="F168" t="str">
            <v>18 11</v>
          </cell>
        </row>
        <row r="169">
          <cell r="E169" t="str">
            <v>międzychodzki</v>
          </cell>
          <cell r="F169" t="str">
            <v>30 14</v>
          </cell>
        </row>
        <row r="170">
          <cell r="E170" t="str">
            <v>międzyrzecki</v>
          </cell>
          <cell r="F170" t="str">
            <v>08 03</v>
          </cell>
        </row>
        <row r="171">
          <cell r="E171" t="str">
            <v>mikołowski</v>
          </cell>
          <cell r="F171" t="str">
            <v>24 08</v>
          </cell>
        </row>
        <row r="172">
          <cell r="E172" t="str">
            <v>milicki</v>
          </cell>
          <cell r="F172" t="str">
            <v>02 13</v>
          </cell>
        </row>
        <row r="173">
          <cell r="E173" t="str">
            <v>miński</v>
          </cell>
          <cell r="F173" t="str">
            <v>14 12</v>
          </cell>
        </row>
        <row r="174">
          <cell r="E174" t="str">
            <v>mławski</v>
          </cell>
          <cell r="F174" t="str">
            <v>14 13</v>
          </cell>
        </row>
        <row r="175">
          <cell r="E175" t="str">
            <v>mogileński</v>
          </cell>
          <cell r="F175" t="str">
            <v>04 09</v>
          </cell>
        </row>
        <row r="176">
          <cell r="E176" t="str">
            <v>moniecki</v>
          </cell>
          <cell r="F176" t="str">
            <v>20 08</v>
          </cell>
        </row>
        <row r="177">
          <cell r="E177" t="str">
            <v>mrągowski</v>
          </cell>
          <cell r="F177" t="str">
            <v>28 10</v>
          </cell>
        </row>
        <row r="178">
          <cell r="E178" t="str">
            <v>m. Mysłowice</v>
          </cell>
          <cell r="F178" t="str">
            <v>24 70</v>
          </cell>
        </row>
        <row r="179">
          <cell r="E179" t="str">
            <v>myszkowski</v>
          </cell>
          <cell r="F179" t="str">
            <v>24 09</v>
          </cell>
        </row>
        <row r="180">
          <cell r="E180" t="str">
            <v>myślenicki</v>
          </cell>
          <cell r="F180" t="str">
            <v>12 09</v>
          </cell>
        </row>
        <row r="181">
          <cell r="E181" t="str">
            <v>myśliborski</v>
          </cell>
          <cell r="F181" t="str">
            <v>32 10</v>
          </cell>
        </row>
        <row r="182">
          <cell r="E182" t="str">
            <v>nakielski</v>
          </cell>
          <cell r="F182" t="str">
            <v>04 10</v>
          </cell>
        </row>
        <row r="183">
          <cell r="E183" t="str">
            <v>namysłowski</v>
          </cell>
          <cell r="F183" t="str">
            <v>16 06</v>
          </cell>
        </row>
        <row r="184">
          <cell r="E184" t="str">
            <v>nidzicki</v>
          </cell>
          <cell r="F184" t="str">
            <v>28 11</v>
          </cell>
        </row>
        <row r="185">
          <cell r="E185" t="str">
            <v>niżański</v>
          </cell>
          <cell r="F185" t="str">
            <v>18 12</v>
          </cell>
        </row>
        <row r="186">
          <cell r="E186" t="str">
            <v>nowodworski (gdański)</v>
          </cell>
          <cell r="F186" t="str">
            <v>22 10</v>
          </cell>
        </row>
        <row r="187">
          <cell r="E187" t="str">
            <v>nowodworski (mazowiecki)</v>
          </cell>
          <cell r="F187" t="str">
            <v>14 14</v>
          </cell>
        </row>
        <row r="188">
          <cell r="E188" t="str">
            <v>nowomiejski</v>
          </cell>
          <cell r="F188" t="str">
            <v>28 12</v>
          </cell>
        </row>
        <row r="189">
          <cell r="E189" t="str">
            <v>nowosądecki</v>
          </cell>
          <cell r="F189" t="str">
            <v>12 10</v>
          </cell>
        </row>
        <row r="190">
          <cell r="E190" t="str">
            <v>nowosolski</v>
          </cell>
          <cell r="F190" t="str">
            <v>08 04</v>
          </cell>
        </row>
        <row r="191">
          <cell r="E191" t="str">
            <v>nowotarski</v>
          </cell>
          <cell r="F191" t="str">
            <v>12 11</v>
          </cell>
        </row>
        <row r="192">
          <cell r="E192" t="str">
            <v>nowotomyski</v>
          </cell>
          <cell r="F192" t="str">
            <v>30 15</v>
          </cell>
        </row>
        <row r="193">
          <cell r="E193" t="str">
            <v>m. Nowy Sącz</v>
          </cell>
          <cell r="F193" t="str">
            <v>12 62</v>
          </cell>
        </row>
        <row r="194">
          <cell r="E194" t="str">
            <v>nyski</v>
          </cell>
          <cell r="F194" t="str">
            <v>16 07</v>
          </cell>
        </row>
        <row r="195">
          <cell r="E195" t="str">
            <v>obornicki</v>
          </cell>
          <cell r="F195" t="str">
            <v>30 16</v>
          </cell>
        </row>
        <row r="196">
          <cell r="E196" t="str">
            <v>olecki</v>
          </cell>
          <cell r="F196" t="str">
            <v>28 13</v>
          </cell>
        </row>
        <row r="197">
          <cell r="E197" t="str">
            <v>oleski</v>
          </cell>
          <cell r="F197" t="str">
            <v>16 08</v>
          </cell>
        </row>
        <row r="198">
          <cell r="E198" t="str">
            <v>oleśnicki</v>
          </cell>
          <cell r="F198" t="str">
            <v>02 14</v>
          </cell>
        </row>
        <row r="199">
          <cell r="E199" t="str">
            <v>olkuski</v>
          </cell>
          <cell r="F199" t="str">
            <v>12 12</v>
          </cell>
        </row>
        <row r="200">
          <cell r="E200" t="str">
            <v>m. Olsztyn</v>
          </cell>
          <cell r="F200" t="str">
            <v>28 62</v>
          </cell>
        </row>
        <row r="201">
          <cell r="E201" t="str">
            <v>olsztyński</v>
          </cell>
          <cell r="F201" t="str">
            <v>28 14</v>
          </cell>
        </row>
        <row r="202">
          <cell r="E202" t="str">
            <v>oławski</v>
          </cell>
          <cell r="F202" t="str">
            <v>02 15</v>
          </cell>
        </row>
        <row r="203">
          <cell r="E203" t="str">
            <v>opatowski</v>
          </cell>
          <cell r="F203" t="str">
            <v>26 06</v>
          </cell>
        </row>
        <row r="204">
          <cell r="E204" t="str">
            <v>opoczyński</v>
          </cell>
          <cell r="F204" t="str">
            <v>10 07</v>
          </cell>
        </row>
        <row r="205">
          <cell r="E205" t="str">
            <v>m. Opole</v>
          </cell>
          <cell r="F205" t="str">
            <v>16 61</v>
          </cell>
        </row>
        <row r="206">
          <cell r="E206" t="str">
            <v>opolski (lubelski)</v>
          </cell>
          <cell r="F206" t="str">
            <v>06 12</v>
          </cell>
        </row>
        <row r="207">
          <cell r="E207" t="str">
            <v>opolski (śląski)</v>
          </cell>
          <cell r="F207" t="str">
            <v>16 09</v>
          </cell>
        </row>
        <row r="208">
          <cell r="E208" t="str">
            <v>ostrołęcki</v>
          </cell>
          <cell r="F208" t="str">
            <v>14 15</v>
          </cell>
        </row>
        <row r="209">
          <cell r="E209" t="str">
            <v>m. Ostrołęka</v>
          </cell>
          <cell r="F209" t="str">
            <v>14 61</v>
          </cell>
        </row>
        <row r="210">
          <cell r="E210" t="str">
            <v>ostrowiecki</v>
          </cell>
          <cell r="F210" t="str">
            <v>26 07</v>
          </cell>
        </row>
        <row r="211">
          <cell r="E211" t="str">
            <v>ostrowski (mazowiecki)</v>
          </cell>
          <cell r="F211" t="str">
            <v>14 16</v>
          </cell>
        </row>
        <row r="212">
          <cell r="E212" t="str">
            <v>ostrowski (wielkopolski)</v>
          </cell>
          <cell r="F212" t="str">
            <v>30 17</v>
          </cell>
        </row>
        <row r="213">
          <cell r="E213" t="str">
            <v>ostródzki</v>
          </cell>
          <cell r="F213" t="str">
            <v>28 15</v>
          </cell>
        </row>
        <row r="214">
          <cell r="E214" t="str">
            <v>ostrzeszowski</v>
          </cell>
          <cell r="F214" t="str">
            <v>30 18</v>
          </cell>
        </row>
        <row r="215">
          <cell r="E215" t="str">
            <v>oświęcimski</v>
          </cell>
          <cell r="F215" t="str">
            <v>12 13</v>
          </cell>
        </row>
        <row r="216">
          <cell r="E216" t="str">
            <v>otwocki</v>
          </cell>
          <cell r="F216" t="str">
            <v>14 17</v>
          </cell>
        </row>
        <row r="217">
          <cell r="E217" t="str">
            <v>pabianicki</v>
          </cell>
          <cell r="F217" t="str">
            <v>10 08</v>
          </cell>
        </row>
        <row r="218">
          <cell r="E218" t="str">
            <v>pajęczański</v>
          </cell>
          <cell r="F218" t="str">
            <v>10 09</v>
          </cell>
        </row>
        <row r="219">
          <cell r="E219" t="str">
            <v>parczewski</v>
          </cell>
          <cell r="F219" t="str">
            <v>06 13</v>
          </cell>
        </row>
        <row r="220">
          <cell r="E220" t="str">
            <v>piaseczyński</v>
          </cell>
          <cell r="F220" t="str">
            <v>14 18</v>
          </cell>
        </row>
        <row r="221">
          <cell r="E221" t="str">
            <v>m. Piekary Śląskie</v>
          </cell>
          <cell r="F221" t="str">
            <v>24 71</v>
          </cell>
        </row>
        <row r="222">
          <cell r="E222" t="str">
            <v>pilski</v>
          </cell>
          <cell r="F222" t="str">
            <v>30 19</v>
          </cell>
        </row>
        <row r="223">
          <cell r="E223" t="str">
            <v>pińczowski</v>
          </cell>
          <cell r="F223" t="str">
            <v>26 08</v>
          </cell>
        </row>
        <row r="224">
          <cell r="E224" t="str">
            <v>piotrkowski</v>
          </cell>
          <cell r="F224" t="str">
            <v>10 10</v>
          </cell>
        </row>
        <row r="225">
          <cell r="E225" t="str">
            <v>m. Piotrków Trybunalski</v>
          </cell>
          <cell r="F225" t="str">
            <v>10 62</v>
          </cell>
        </row>
        <row r="226">
          <cell r="E226" t="str">
            <v>piski</v>
          </cell>
          <cell r="F226" t="str">
            <v>28 16</v>
          </cell>
        </row>
        <row r="227">
          <cell r="E227" t="str">
            <v>pleszewski</v>
          </cell>
          <cell r="F227" t="str">
            <v>30 20</v>
          </cell>
        </row>
        <row r="228">
          <cell r="E228" t="str">
            <v>m. Płock</v>
          </cell>
          <cell r="F228" t="str">
            <v>14 62</v>
          </cell>
        </row>
        <row r="229">
          <cell r="E229" t="str">
            <v>płocki</v>
          </cell>
          <cell r="F229" t="str">
            <v>14 19</v>
          </cell>
        </row>
        <row r="230">
          <cell r="E230" t="str">
            <v>płoński</v>
          </cell>
          <cell r="F230" t="str">
            <v>14 20</v>
          </cell>
        </row>
        <row r="231">
          <cell r="E231" t="str">
            <v>poddębicki</v>
          </cell>
          <cell r="F231" t="str">
            <v>10 11</v>
          </cell>
        </row>
        <row r="232">
          <cell r="E232" t="str">
            <v>policki</v>
          </cell>
          <cell r="F232" t="str">
            <v>32 11</v>
          </cell>
        </row>
        <row r="233">
          <cell r="E233" t="str">
            <v>polkowicki</v>
          </cell>
          <cell r="F233" t="str">
            <v>02 16</v>
          </cell>
        </row>
        <row r="234">
          <cell r="E234" t="str">
            <v>m. Poznań</v>
          </cell>
          <cell r="F234" t="str">
            <v>30 64</v>
          </cell>
        </row>
        <row r="235">
          <cell r="E235" t="str">
            <v>poznański</v>
          </cell>
          <cell r="F235" t="str">
            <v>30 21</v>
          </cell>
        </row>
        <row r="236">
          <cell r="E236" t="str">
            <v>proszowicki</v>
          </cell>
          <cell r="F236" t="str">
            <v>12 14</v>
          </cell>
        </row>
        <row r="237">
          <cell r="E237" t="str">
            <v>prudnicki</v>
          </cell>
          <cell r="F237" t="str">
            <v>16 10</v>
          </cell>
        </row>
        <row r="238">
          <cell r="E238" t="str">
            <v>pruszkowski</v>
          </cell>
          <cell r="F238" t="str">
            <v>14 21</v>
          </cell>
        </row>
        <row r="239">
          <cell r="E239" t="str">
            <v>przasnyski</v>
          </cell>
          <cell r="F239" t="str">
            <v>14 22</v>
          </cell>
        </row>
        <row r="240">
          <cell r="E240" t="str">
            <v>przemyski</v>
          </cell>
          <cell r="F240" t="str">
            <v>18 13</v>
          </cell>
        </row>
        <row r="241">
          <cell r="E241" t="str">
            <v>m. Przemyśl</v>
          </cell>
          <cell r="F241" t="str">
            <v>18 62</v>
          </cell>
        </row>
        <row r="242">
          <cell r="E242" t="str">
            <v>przeworski</v>
          </cell>
          <cell r="F242" t="str">
            <v>18 14</v>
          </cell>
        </row>
        <row r="243">
          <cell r="E243" t="str">
            <v>przysuski</v>
          </cell>
          <cell r="F243" t="str">
            <v>14 23</v>
          </cell>
        </row>
        <row r="244">
          <cell r="E244" t="str">
            <v>pszczyński</v>
          </cell>
          <cell r="F244" t="str">
            <v>24 10</v>
          </cell>
        </row>
        <row r="245">
          <cell r="E245" t="str">
            <v>pucki</v>
          </cell>
          <cell r="F245" t="str">
            <v>22 11</v>
          </cell>
        </row>
        <row r="246">
          <cell r="E246" t="str">
            <v>puławski</v>
          </cell>
          <cell r="F246" t="str">
            <v>06 14</v>
          </cell>
        </row>
        <row r="247">
          <cell r="E247" t="str">
            <v>pułtuski</v>
          </cell>
          <cell r="F247" t="str">
            <v>14 24</v>
          </cell>
        </row>
        <row r="248">
          <cell r="E248" t="str">
            <v>pyrzycki</v>
          </cell>
          <cell r="F248" t="str">
            <v>32 12</v>
          </cell>
        </row>
        <row r="249">
          <cell r="E249" t="str">
            <v>raciborski</v>
          </cell>
          <cell r="F249" t="str">
            <v>24 11</v>
          </cell>
        </row>
        <row r="250">
          <cell r="E250" t="str">
            <v>m. Radom</v>
          </cell>
          <cell r="F250" t="str">
            <v>14 63</v>
          </cell>
        </row>
        <row r="251">
          <cell r="E251" t="str">
            <v>radomski</v>
          </cell>
          <cell r="F251" t="str">
            <v>14 25</v>
          </cell>
        </row>
        <row r="252">
          <cell r="E252" t="str">
            <v>radomszczański</v>
          </cell>
          <cell r="F252" t="str">
            <v>10 12</v>
          </cell>
        </row>
        <row r="253">
          <cell r="E253" t="str">
            <v>radziejowski</v>
          </cell>
          <cell r="F253" t="str">
            <v>04 11</v>
          </cell>
        </row>
        <row r="254">
          <cell r="E254" t="str">
            <v>radzyński</v>
          </cell>
          <cell r="F254" t="str">
            <v>06 15</v>
          </cell>
        </row>
        <row r="255">
          <cell r="E255" t="str">
            <v>rawicki</v>
          </cell>
          <cell r="F255" t="str">
            <v>30 22</v>
          </cell>
        </row>
        <row r="256">
          <cell r="E256" t="str">
            <v>rawski</v>
          </cell>
          <cell r="F256" t="str">
            <v>10 13</v>
          </cell>
        </row>
        <row r="257">
          <cell r="E257" t="str">
            <v>ropczycko-sędziszowski</v>
          </cell>
          <cell r="F257" t="str">
            <v>18 15</v>
          </cell>
        </row>
        <row r="258">
          <cell r="E258" t="str">
            <v>m. Ruda Śląska</v>
          </cell>
          <cell r="F258" t="str">
            <v>24 72</v>
          </cell>
        </row>
        <row r="259">
          <cell r="E259" t="str">
            <v>rybnicki</v>
          </cell>
          <cell r="F259" t="str">
            <v>24 12</v>
          </cell>
        </row>
        <row r="260">
          <cell r="E260" t="str">
            <v>m. Rybnik</v>
          </cell>
          <cell r="F260" t="str">
            <v>24 73</v>
          </cell>
        </row>
        <row r="261">
          <cell r="E261" t="str">
            <v>rycki</v>
          </cell>
          <cell r="F261" t="str">
            <v>06 16</v>
          </cell>
        </row>
        <row r="262">
          <cell r="E262" t="str">
            <v>rypiński</v>
          </cell>
          <cell r="F262" t="str">
            <v>04 12</v>
          </cell>
        </row>
        <row r="263">
          <cell r="E263" t="str">
            <v>rzeszowski</v>
          </cell>
          <cell r="F263" t="str">
            <v>18 16</v>
          </cell>
        </row>
        <row r="264">
          <cell r="E264" t="str">
            <v>m. Rzeszów</v>
          </cell>
          <cell r="F264" t="str">
            <v>18 63</v>
          </cell>
        </row>
        <row r="265">
          <cell r="E265" t="str">
            <v>sandomierski</v>
          </cell>
          <cell r="F265" t="str">
            <v>26 09</v>
          </cell>
        </row>
        <row r="266">
          <cell r="E266" t="str">
            <v>sanocki</v>
          </cell>
          <cell r="F266" t="str">
            <v>18 17</v>
          </cell>
        </row>
        <row r="267">
          <cell r="E267" t="str">
            <v>sejneński</v>
          </cell>
          <cell r="F267" t="str">
            <v>20 09</v>
          </cell>
        </row>
        <row r="268">
          <cell r="E268" t="str">
            <v>sępoleński</v>
          </cell>
          <cell r="F268" t="str">
            <v>04 13</v>
          </cell>
        </row>
        <row r="269">
          <cell r="E269" t="str">
            <v>m. Siedlce</v>
          </cell>
          <cell r="F269" t="str">
            <v>14 64</v>
          </cell>
        </row>
        <row r="270">
          <cell r="E270" t="str">
            <v>siedlecki</v>
          </cell>
          <cell r="F270" t="str">
            <v>14 26</v>
          </cell>
        </row>
        <row r="271">
          <cell r="E271" t="str">
            <v>m. Siemianowice Śląskie</v>
          </cell>
          <cell r="F271" t="str">
            <v>24 74</v>
          </cell>
        </row>
        <row r="272">
          <cell r="E272" t="str">
            <v>siemiatycki</v>
          </cell>
          <cell r="F272" t="str">
            <v>20 10</v>
          </cell>
        </row>
        <row r="273">
          <cell r="E273" t="str">
            <v>sieradzki</v>
          </cell>
          <cell r="F273" t="str">
            <v>10 14</v>
          </cell>
        </row>
        <row r="274">
          <cell r="E274" t="str">
            <v>sierpecki</v>
          </cell>
          <cell r="F274" t="str">
            <v>14 27</v>
          </cell>
        </row>
        <row r="275">
          <cell r="E275" t="str">
            <v>skarżyski</v>
          </cell>
          <cell r="F275" t="str">
            <v>26 10</v>
          </cell>
        </row>
        <row r="276">
          <cell r="E276" t="str">
            <v>m. Skierniewice</v>
          </cell>
          <cell r="F276" t="str">
            <v>10 63</v>
          </cell>
        </row>
        <row r="277">
          <cell r="E277" t="str">
            <v>skierniewicki</v>
          </cell>
          <cell r="F277" t="str">
            <v>10 15</v>
          </cell>
        </row>
        <row r="278">
          <cell r="E278" t="str">
            <v>sławieński</v>
          </cell>
          <cell r="F278" t="str">
            <v>32 13</v>
          </cell>
        </row>
        <row r="279">
          <cell r="E279" t="str">
            <v>słubicki</v>
          </cell>
          <cell r="F279" t="str">
            <v>08 05</v>
          </cell>
        </row>
        <row r="280">
          <cell r="E280" t="str">
            <v>słupecki</v>
          </cell>
          <cell r="F280" t="str">
            <v>30 23</v>
          </cell>
        </row>
        <row r="281">
          <cell r="E281" t="str">
            <v>m. Słupsk</v>
          </cell>
          <cell r="F281" t="str">
            <v>22 63</v>
          </cell>
        </row>
        <row r="282">
          <cell r="E282" t="str">
            <v>słupski</v>
          </cell>
          <cell r="F282" t="str">
            <v>22 12</v>
          </cell>
        </row>
        <row r="283">
          <cell r="E283" t="str">
            <v>sochaczewski</v>
          </cell>
          <cell r="F283" t="str">
            <v>14 28</v>
          </cell>
        </row>
        <row r="284">
          <cell r="E284" t="str">
            <v>sokołowski</v>
          </cell>
          <cell r="F284" t="str">
            <v>14 29</v>
          </cell>
        </row>
        <row r="285">
          <cell r="E285" t="str">
            <v>sokólski</v>
          </cell>
          <cell r="F285" t="str">
            <v>20 11</v>
          </cell>
        </row>
        <row r="286">
          <cell r="E286" t="str">
            <v>m. Sopot</v>
          </cell>
          <cell r="F286" t="str">
            <v>22 64</v>
          </cell>
        </row>
        <row r="287">
          <cell r="E287" t="str">
            <v>m. Sosnowiec</v>
          </cell>
          <cell r="F287" t="str">
            <v>24 75</v>
          </cell>
        </row>
        <row r="288">
          <cell r="E288" t="str">
            <v>stalowowolski</v>
          </cell>
          <cell r="F288" t="str">
            <v>18 18</v>
          </cell>
        </row>
        <row r="289">
          <cell r="E289" t="str">
            <v>starachowicki</v>
          </cell>
          <cell r="F289" t="str">
            <v>26 11</v>
          </cell>
        </row>
        <row r="290">
          <cell r="E290" t="str">
            <v>stargardzki</v>
          </cell>
          <cell r="F290" t="str">
            <v>32 14</v>
          </cell>
        </row>
        <row r="291">
          <cell r="E291" t="str">
            <v>starogardzki</v>
          </cell>
          <cell r="F291" t="str">
            <v>22 13</v>
          </cell>
        </row>
        <row r="292">
          <cell r="E292" t="str">
            <v>staszowski</v>
          </cell>
          <cell r="F292" t="str">
            <v>26 12</v>
          </cell>
        </row>
        <row r="293">
          <cell r="E293" t="str">
            <v>strzelecki</v>
          </cell>
          <cell r="F293" t="str">
            <v>16 11</v>
          </cell>
        </row>
        <row r="294">
          <cell r="E294" t="str">
            <v>strzelecko-drezdenecki</v>
          </cell>
          <cell r="F294" t="str">
            <v>08 06</v>
          </cell>
        </row>
        <row r="295">
          <cell r="E295" t="str">
            <v>strzeliński</v>
          </cell>
          <cell r="F295" t="str">
            <v>02 17</v>
          </cell>
        </row>
        <row r="296">
          <cell r="E296" t="str">
            <v>strzyżowski</v>
          </cell>
          <cell r="F296" t="str">
            <v>18 19</v>
          </cell>
        </row>
        <row r="297">
          <cell r="E297" t="str">
            <v>sulęciński</v>
          </cell>
          <cell r="F297" t="str">
            <v>08 07</v>
          </cell>
        </row>
        <row r="298">
          <cell r="E298" t="str">
            <v>suski</v>
          </cell>
          <cell r="F298" t="str">
            <v>12 15</v>
          </cell>
        </row>
        <row r="299">
          <cell r="E299" t="str">
            <v>suwalski</v>
          </cell>
          <cell r="F299" t="str">
            <v>20 12</v>
          </cell>
        </row>
        <row r="300">
          <cell r="E300" t="str">
            <v>m. Suwałki</v>
          </cell>
          <cell r="F300" t="str">
            <v>20 63</v>
          </cell>
        </row>
        <row r="301">
          <cell r="E301" t="str">
            <v>szamotulski</v>
          </cell>
          <cell r="F301" t="str">
            <v>30 24</v>
          </cell>
        </row>
        <row r="302">
          <cell r="E302" t="str">
            <v>m. Szczecin</v>
          </cell>
          <cell r="F302" t="str">
            <v>32 62</v>
          </cell>
        </row>
        <row r="303">
          <cell r="E303" t="str">
            <v>szczecinecki</v>
          </cell>
          <cell r="F303" t="str">
            <v>32 15</v>
          </cell>
        </row>
        <row r="304">
          <cell r="E304" t="str">
            <v>szczycieński</v>
          </cell>
          <cell r="F304" t="str">
            <v>28 17</v>
          </cell>
        </row>
        <row r="305">
          <cell r="E305" t="str">
            <v>sztumski</v>
          </cell>
          <cell r="F305" t="str">
            <v>22 16</v>
          </cell>
        </row>
        <row r="306">
          <cell r="E306" t="str">
            <v>szydłowiecki</v>
          </cell>
          <cell r="F306" t="str">
            <v>14 30</v>
          </cell>
        </row>
        <row r="307">
          <cell r="E307" t="str">
            <v>średzki (śląski)</v>
          </cell>
          <cell r="F307" t="str">
            <v>02 18</v>
          </cell>
        </row>
        <row r="308">
          <cell r="E308" t="str">
            <v>średzki (wielkopolski)</v>
          </cell>
          <cell r="F308" t="str">
            <v>30 25</v>
          </cell>
        </row>
        <row r="309">
          <cell r="E309" t="str">
            <v>śremski</v>
          </cell>
          <cell r="F309" t="str">
            <v>30 26</v>
          </cell>
        </row>
        <row r="310">
          <cell r="E310" t="str">
            <v>świdnicki (lubelski)</v>
          </cell>
          <cell r="F310" t="str">
            <v>06 17</v>
          </cell>
        </row>
        <row r="311">
          <cell r="E311" t="str">
            <v>świdnicki (śląski)</v>
          </cell>
          <cell r="F311" t="str">
            <v>02 19</v>
          </cell>
        </row>
        <row r="312">
          <cell r="E312" t="str">
            <v>świdwiński</v>
          </cell>
          <cell r="F312" t="str">
            <v>32 16</v>
          </cell>
        </row>
        <row r="313">
          <cell r="E313" t="str">
            <v>świebodziński</v>
          </cell>
          <cell r="F313" t="str">
            <v>08 08</v>
          </cell>
        </row>
        <row r="314">
          <cell r="E314" t="str">
            <v>świecki</v>
          </cell>
          <cell r="F314" t="str">
            <v>04 14</v>
          </cell>
        </row>
        <row r="315">
          <cell r="E315" t="str">
            <v>m. Świętochłowice</v>
          </cell>
          <cell r="F315" t="str">
            <v>24 76</v>
          </cell>
        </row>
        <row r="316">
          <cell r="E316" t="str">
            <v>m. Świnoujście</v>
          </cell>
          <cell r="F316" t="str">
            <v>32 63</v>
          </cell>
        </row>
        <row r="317">
          <cell r="E317" t="str">
            <v>m. Tarnobrzeg</v>
          </cell>
          <cell r="F317" t="str">
            <v>18 64</v>
          </cell>
        </row>
        <row r="318">
          <cell r="E318" t="str">
            <v>tarnobrzeski</v>
          </cell>
          <cell r="F318" t="str">
            <v>18 20</v>
          </cell>
        </row>
        <row r="319">
          <cell r="E319" t="str">
            <v>tarnogórski</v>
          </cell>
          <cell r="F319" t="str">
            <v>24 13</v>
          </cell>
        </row>
        <row r="320">
          <cell r="E320" t="str">
            <v>tarnowski</v>
          </cell>
          <cell r="F320" t="str">
            <v>12 16</v>
          </cell>
        </row>
        <row r="321">
          <cell r="E321" t="str">
            <v>m. Tarnów</v>
          </cell>
          <cell r="F321" t="str">
            <v>12 63</v>
          </cell>
        </row>
        <row r="322">
          <cell r="E322" t="str">
            <v>tatrzański</v>
          </cell>
          <cell r="F322" t="str">
            <v>12 17</v>
          </cell>
        </row>
        <row r="323">
          <cell r="E323" t="str">
            <v>tczewski</v>
          </cell>
          <cell r="F323" t="str">
            <v>22 14</v>
          </cell>
        </row>
        <row r="324">
          <cell r="E324" t="str">
            <v>tomaszowski (lubelski)</v>
          </cell>
          <cell r="F324" t="str">
            <v>06 18</v>
          </cell>
        </row>
        <row r="325">
          <cell r="E325" t="str">
            <v>tomaszowski (mazowiecki)</v>
          </cell>
          <cell r="F325" t="str">
            <v>10 16</v>
          </cell>
        </row>
        <row r="326">
          <cell r="E326" t="str">
            <v>m. Toruń</v>
          </cell>
          <cell r="F326" t="str">
            <v>04 63</v>
          </cell>
        </row>
        <row r="327">
          <cell r="E327" t="str">
            <v>toruński</v>
          </cell>
          <cell r="F327" t="str">
            <v>04 15</v>
          </cell>
        </row>
        <row r="328">
          <cell r="E328" t="str">
            <v>trzebnicki</v>
          </cell>
          <cell r="F328" t="str">
            <v>02 20</v>
          </cell>
        </row>
        <row r="329">
          <cell r="E329" t="str">
            <v>tucholski</v>
          </cell>
          <cell r="F329" t="str">
            <v>04 16</v>
          </cell>
        </row>
        <row r="330">
          <cell r="E330" t="str">
            <v>turecki</v>
          </cell>
          <cell r="F330" t="str">
            <v>30 27</v>
          </cell>
        </row>
        <row r="331">
          <cell r="E331" t="str">
            <v>m. Tychy</v>
          </cell>
          <cell r="F331" t="str">
            <v>24 77</v>
          </cell>
        </row>
        <row r="332">
          <cell r="E332" t="str">
            <v>tyski</v>
          </cell>
          <cell r="F332" t="str">
            <v>24 14</v>
          </cell>
        </row>
        <row r="333">
          <cell r="E333" t="str">
            <v>wadowicki</v>
          </cell>
          <cell r="F333" t="str">
            <v>12 18</v>
          </cell>
        </row>
        <row r="334">
          <cell r="E334" t="str">
            <v>wałbrzyski</v>
          </cell>
          <cell r="F334" t="str">
            <v>02 21</v>
          </cell>
        </row>
        <row r="335">
          <cell r="E335" t="str">
            <v>wałecki</v>
          </cell>
          <cell r="F335" t="str">
            <v>32 17</v>
          </cell>
        </row>
        <row r="336">
          <cell r="E336" t="str">
            <v>m. Warszawa</v>
          </cell>
          <cell r="F336" t="str">
            <v>14 65</v>
          </cell>
        </row>
        <row r="337">
          <cell r="E337" t="str">
            <v>warszawski zachodni</v>
          </cell>
          <cell r="F337" t="str">
            <v>14 32</v>
          </cell>
        </row>
        <row r="338">
          <cell r="E338" t="str">
            <v>wąbrzeski</v>
          </cell>
          <cell r="F338" t="str">
            <v>04 17</v>
          </cell>
        </row>
        <row r="339">
          <cell r="E339" t="str">
            <v>wągrowiecki</v>
          </cell>
          <cell r="F339" t="str">
            <v>30 28</v>
          </cell>
        </row>
        <row r="340">
          <cell r="E340" t="str">
            <v>wejherowski</v>
          </cell>
          <cell r="F340" t="str">
            <v>22 15</v>
          </cell>
        </row>
        <row r="341">
          <cell r="E341" t="str">
            <v>węgorzewski</v>
          </cell>
          <cell r="F341" t="str">
            <v>28 19</v>
          </cell>
        </row>
        <row r="342">
          <cell r="E342" t="str">
            <v>węgrowski</v>
          </cell>
          <cell r="F342" t="str">
            <v>14 33</v>
          </cell>
        </row>
        <row r="343">
          <cell r="E343" t="str">
            <v>wielicki</v>
          </cell>
          <cell r="F343" t="str">
            <v>12 19</v>
          </cell>
        </row>
        <row r="344">
          <cell r="E344" t="str">
            <v>wieluński</v>
          </cell>
          <cell r="F344" t="str">
            <v>10 17</v>
          </cell>
        </row>
        <row r="345">
          <cell r="E345" t="str">
            <v>wieruszowski</v>
          </cell>
          <cell r="F345" t="str">
            <v>10 18</v>
          </cell>
        </row>
        <row r="346">
          <cell r="E346" t="str">
            <v>m. Włocławek</v>
          </cell>
          <cell r="F346" t="str">
            <v>04 64</v>
          </cell>
        </row>
        <row r="347">
          <cell r="E347" t="str">
            <v>włocławski</v>
          </cell>
          <cell r="F347" t="str">
            <v>04 18</v>
          </cell>
        </row>
        <row r="348">
          <cell r="E348" t="str">
            <v>włodawski</v>
          </cell>
          <cell r="F348" t="str">
            <v>06 19</v>
          </cell>
        </row>
        <row r="349">
          <cell r="E349" t="str">
            <v>włoszczowski</v>
          </cell>
          <cell r="F349" t="str">
            <v>26 13</v>
          </cell>
        </row>
        <row r="350">
          <cell r="E350" t="str">
            <v>wodzisławski</v>
          </cell>
          <cell r="F350" t="str">
            <v>24 15</v>
          </cell>
        </row>
        <row r="351">
          <cell r="E351" t="str">
            <v>wolsztyński</v>
          </cell>
          <cell r="F351" t="str">
            <v>30 29</v>
          </cell>
        </row>
        <row r="352">
          <cell r="E352" t="str">
            <v>wołomiński</v>
          </cell>
          <cell r="F352" t="str">
            <v>14 34</v>
          </cell>
        </row>
        <row r="353">
          <cell r="E353" t="str">
            <v>wołowski</v>
          </cell>
          <cell r="F353" t="str">
            <v>02 22</v>
          </cell>
        </row>
        <row r="354">
          <cell r="E354" t="str">
            <v>m. Wrocław</v>
          </cell>
          <cell r="F354" t="str">
            <v>02 64</v>
          </cell>
        </row>
        <row r="355">
          <cell r="E355" t="str">
            <v>wrocławski</v>
          </cell>
          <cell r="F355" t="str">
            <v>02 23</v>
          </cell>
        </row>
        <row r="356">
          <cell r="E356" t="str">
            <v>wrzesiński</v>
          </cell>
          <cell r="F356" t="str">
            <v>30 30</v>
          </cell>
        </row>
        <row r="357">
          <cell r="E357" t="str">
            <v>wschowski</v>
          </cell>
          <cell r="F357" t="str">
            <v>08 12</v>
          </cell>
        </row>
        <row r="358">
          <cell r="E358" t="str">
            <v>wysokomazowiecki</v>
          </cell>
          <cell r="F358" t="str">
            <v>20 13</v>
          </cell>
        </row>
        <row r="359">
          <cell r="E359" t="str">
            <v>wyszkowski</v>
          </cell>
          <cell r="F359" t="str">
            <v>14 35</v>
          </cell>
        </row>
        <row r="360">
          <cell r="E360" t="str">
            <v>m. Zabrze</v>
          </cell>
          <cell r="F360" t="str">
            <v>24 78</v>
          </cell>
        </row>
        <row r="361">
          <cell r="E361" t="str">
            <v>zambrowski</v>
          </cell>
          <cell r="F361" t="str">
            <v>20 14</v>
          </cell>
        </row>
        <row r="362">
          <cell r="E362" t="str">
            <v>zamojski</v>
          </cell>
          <cell r="F362" t="str">
            <v>06 20</v>
          </cell>
        </row>
        <row r="363">
          <cell r="E363" t="str">
            <v>m. Zamość</v>
          </cell>
          <cell r="F363" t="str">
            <v>06 64</v>
          </cell>
        </row>
        <row r="364">
          <cell r="E364" t="str">
            <v>zawierciański</v>
          </cell>
          <cell r="F364" t="str">
            <v>24 16</v>
          </cell>
        </row>
        <row r="365">
          <cell r="E365" t="str">
            <v>ząbkowicki</v>
          </cell>
          <cell r="F365" t="str">
            <v>02 24</v>
          </cell>
        </row>
        <row r="366">
          <cell r="E366" t="str">
            <v>zduńskowolski</v>
          </cell>
          <cell r="F366" t="str">
            <v>10 19</v>
          </cell>
        </row>
        <row r="367">
          <cell r="E367" t="str">
            <v>zgierski</v>
          </cell>
          <cell r="F367" t="str">
            <v>10 20</v>
          </cell>
        </row>
        <row r="368">
          <cell r="E368" t="str">
            <v>zgorzelecki</v>
          </cell>
          <cell r="F368" t="str">
            <v>02 25</v>
          </cell>
        </row>
        <row r="369">
          <cell r="E369" t="str">
            <v>m. Zielona Góra</v>
          </cell>
          <cell r="F369" t="str">
            <v>08 62</v>
          </cell>
        </row>
        <row r="370">
          <cell r="E370" t="str">
            <v>zielonogórski</v>
          </cell>
          <cell r="F370" t="str">
            <v>08 09</v>
          </cell>
        </row>
        <row r="371">
          <cell r="E371" t="str">
            <v>złotoryjski</v>
          </cell>
          <cell r="F371" t="str">
            <v>02 26</v>
          </cell>
        </row>
        <row r="372">
          <cell r="E372" t="str">
            <v>złotowski</v>
          </cell>
          <cell r="F372" t="str">
            <v>30 31</v>
          </cell>
        </row>
        <row r="373">
          <cell r="E373" t="str">
            <v>zwoleński</v>
          </cell>
          <cell r="F373" t="str">
            <v>14 36</v>
          </cell>
        </row>
        <row r="374">
          <cell r="E374" t="str">
            <v>żagański</v>
          </cell>
          <cell r="F374" t="str">
            <v>08 10</v>
          </cell>
        </row>
        <row r="375">
          <cell r="E375" t="str">
            <v>żarski</v>
          </cell>
          <cell r="F375" t="str">
            <v>08 11</v>
          </cell>
        </row>
        <row r="376">
          <cell r="E376" t="str">
            <v>żniński</v>
          </cell>
          <cell r="F376" t="str">
            <v>04 19</v>
          </cell>
        </row>
        <row r="377">
          <cell r="E377" t="str">
            <v>m. Żory</v>
          </cell>
          <cell r="F377" t="str">
            <v>24 79</v>
          </cell>
        </row>
        <row r="378">
          <cell r="E378" t="str">
            <v>żuromiński</v>
          </cell>
          <cell r="F378" t="str">
            <v>14 37</v>
          </cell>
        </row>
        <row r="379">
          <cell r="E379" t="str">
            <v>żyrardowski</v>
          </cell>
          <cell r="F379" t="str">
            <v>14 38</v>
          </cell>
        </row>
        <row r="380">
          <cell r="E380" t="str">
            <v>żywiecki</v>
          </cell>
          <cell r="F380" t="str">
            <v>24 17</v>
          </cell>
        </row>
      </sheetData>
      <sheetData sheetId="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pageSetUpPr fitToPage="1"/>
  </sheetPr>
  <dimension ref="A1:K22"/>
  <sheetViews>
    <sheetView view="pageBreakPreview" topLeftCell="A4" zoomScaleNormal="100" zoomScaleSheetLayoutView="100" workbookViewId="0">
      <selection activeCell="K9" sqref="K9"/>
    </sheetView>
  </sheetViews>
  <sheetFormatPr defaultColWidth="9.140625" defaultRowHeight="12.75" x14ac:dyDescent="0.2"/>
  <cols>
    <col min="1" max="1" width="12.85546875" style="1" customWidth="1"/>
    <col min="2" max="2" width="8.42578125" style="1" customWidth="1"/>
    <col min="3" max="3" width="7.42578125" style="1" customWidth="1"/>
    <col min="4" max="5" width="11.85546875" style="1" customWidth="1"/>
    <col min="6" max="6" width="31.28515625" style="1" customWidth="1"/>
    <col min="7" max="7" width="16.85546875" style="1" customWidth="1"/>
    <col min="8" max="8" width="12.42578125" style="1" customWidth="1"/>
    <col min="9" max="9" width="9.5703125" style="1" customWidth="1"/>
    <col min="10" max="10" width="9.140625" style="1"/>
    <col min="11" max="11" width="12.7109375" style="1" bestFit="1" customWidth="1"/>
    <col min="12" max="12" width="9.140625" style="1" customWidth="1"/>
    <col min="13" max="13" width="108.140625" style="1" customWidth="1"/>
    <col min="14" max="16384" width="9.140625" style="1"/>
  </cols>
  <sheetData>
    <row r="1" spans="1:11" ht="45" customHeight="1" x14ac:dyDescent="0.2">
      <c r="A1" s="210" t="s">
        <v>2636</v>
      </c>
      <c r="B1" s="211"/>
      <c r="C1" s="211"/>
      <c r="D1" s="211"/>
      <c r="E1" s="211"/>
      <c r="F1" s="211"/>
      <c r="G1" s="211"/>
      <c r="H1" s="211"/>
      <c r="I1" s="211"/>
      <c r="J1" s="212"/>
    </row>
    <row r="2" spans="1:11" ht="30" customHeight="1" thickBot="1" x14ac:dyDescent="0.25">
      <c r="A2" s="230" t="s">
        <v>12</v>
      </c>
      <c r="B2" s="231"/>
      <c r="C2" s="231"/>
      <c r="D2" s="231"/>
      <c r="E2" s="232"/>
      <c r="F2" s="233" t="s">
        <v>2637</v>
      </c>
      <c r="G2" s="234"/>
      <c r="H2" s="234"/>
      <c r="I2" s="234"/>
      <c r="J2" s="235"/>
    </row>
    <row r="3" spans="1:11" ht="15" customHeight="1" thickBot="1" x14ac:dyDescent="0.25">
      <c r="A3" s="221"/>
      <c r="B3" s="221"/>
      <c r="C3" s="221"/>
      <c r="D3" s="221"/>
      <c r="E3" s="221"/>
      <c r="F3" s="221"/>
      <c r="G3" s="221"/>
      <c r="H3" s="221"/>
      <c r="I3" s="221"/>
      <c r="J3" s="221"/>
    </row>
    <row r="4" spans="1:11" ht="30" customHeight="1" x14ac:dyDescent="0.2">
      <c r="A4" s="213" t="s">
        <v>0</v>
      </c>
      <c r="B4" s="214"/>
      <c r="C4" s="214"/>
      <c r="D4" s="214"/>
      <c r="E4" s="214"/>
      <c r="F4" s="214"/>
      <c r="G4" s="214"/>
      <c r="H4" s="214"/>
      <c r="I4" s="214"/>
      <c r="J4" s="215"/>
    </row>
    <row r="5" spans="1:11" ht="30" customHeight="1" x14ac:dyDescent="0.2">
      <c r="A5" s="222" t="s">
        <v>11</v>
      </c>
      <c r="B5" s="223"/>
      <c r="C5" s="223"/>
      <c r="D5" s="223"/>
      <c r="E5" s="224" t="s">
        <v>14</v>
      </c>
      <c r="F5" s="225"/>
      <c r="G5" s="225"/>
      <c r="H5" s="225"/>
      <c r="I5" s="225"/>
      <c r="J5" s="226"/>
    </row>
    <row r="6" spans="1:11" ht="45" customHeight="1" x14ac:dyDescent="0.2">
      <c r="A6" s="222" t="s">
        <v>16</v>
      </c>
      <c r="B6" s="223"/>
      <c r="C6" s="223"/>
      <c r="D6" s="223"/>
      <c r="E6" s="227" t="s">
        <v>3437</v>
      </c>
      <c r="F6" s="228"/>
      <c r="G6" s="228"/>
      <c r="H6" s="228"/>
      <c r="I6" s="228"/>
      <c r="J6" s="229"/>
    </row>
    <row r="7" spans="1:11" ht="63" customHeight="1" thickBot="1" x14ac:dyDescent="0.25">
      <c r="A7" s="216" t="s">
        <v>2</v>
      </c>
      <c r="B7" s="217"/>
      <c r="C7" s="217"/>
      <c r="D7" s="217"/>
      <c r="E7" s="218" t="s">
        <v>3465</v>
      </c>
      <c r="F7" s="219"/>
      <c r="G7" s="219"/>
      <c r="H7" s="219"/>
      <c r="I7" s="219"/>
      <c r="J7" s="220"/>
    </row>
    <row r="8" spans="1:11" s="2" customFormat="1" ht="15" customHeight="1" thickBot="1" x14ac:dyDescent="0.25">
      <c r="A8" s="190"/>
      <c r="B8" s="190"/>
      <c r="C8" s="190"/>
      <c r="D8" s="190"/>
      <c r="E8" s="190"/>
      <c r="F8" s="190"/>
      <c r="G8" s="190"/>
      <c r="H8" s="190"/>
      <c r="I8" s="190"/>
      <c r="J8" s="190"/>
    </row>
    <row r="9" spans="1:11" s="2" customFormat="1" ht="30" customHeight="1" x14ac:dyDescent="0.2">
      <c r="A9" s="202" t="s">
        <v>4</v>
      </c>
      <c r="B9" s="203"/>
      <c r="C9" s="203"/>
      <c r="D9" s="203"/>
      <c r="E9" s="203"/>
      <c r="F9" s="203"/>
      <c r="G9" s="203"/>
      <c r="H9" s="203"/>
      <c r="I9" s="203"/>
      <c r="J9" s="204"/>
    </row>
    <row r="10" spans="1:11" ht="30" customHeight="1" x14ac:dyDescent="0.2">
      <c r="A10" s="200" t="s">
        <v>3</v>
      </c>
      <c r="B10" s="191" t="s">
        <v>5</v>
      </c>
      <c r="C10" s="191"/>
      <c r="D10" s="192" t="s">
        <v>1</v>
      </c>
      <c r="E10" s="195" t="s">
        <v>6</v>
      </c>
      <c r="F10" s="196"/>
      <c r="G10" s="191" t="s">
        <v>1226</v>
      </c>
      <c r="H10" s="191"/>
      <c r="I10" s="193" t="s">
        <v>9</v>
      </c>
      <c r="J10" s="193"/>
    </row>
    <row r="11" spans="1:11" ht="49.5" customHeight="1" x14ac:dyDescent="0.2">
      <c r="A11" s="201"/>
      <c r="B11" s="192"/>
      <c r="C11" s="192"/>
      <c r="D11" s="199"/>
      <c r="E11" s="197"/>
      <c r="F11" s="198"/>
      <c r="G11" s="5" t="s">
        <v>7</v>
      </c>
      <c r="H11" s="5" t="s">
        <v>8</v>
      </c>
      <c r="I11" s="194"/>
      <c r="J11" s="194"/>
    </row>
    <row r="12" spans="1:11" ht="70.5" customHeight="1" x14ac:dyDescent="0.2">
      <c r="A12" s="4" t="s">
        <v>17</v>
      </c>
      <c r="B12" s="186" t="s">
        <v>3324</v>
      </c>
      <c r="C12" s="186"/>
      <c r="D12" s="81" t="s">
        <v>3328</v>
      </c>
      <c r="E12" s="187" t="s">
        <v>3326</v>
      </c>
      <c r="F12" s="188"/>
      <c r="G12" s="78">
        <v>27324133.149999999</v>
      </c>
      <c r="H12" s="93">
        <v>4823135.8499999996</v>
      </c>
      <c r="I12" s="207" t="s">
        <v>3327</v>
      </c>
      <c r="J12" s="206"/>
      <c r="K12" s="7"/>
    </row>
    <row r="13" spans="1:11" ht="65.25" customHeight="1" x14ac:dyDescent="0.2">
      <c r="A13" s="4" t="s">
        <v>17</v>
      </c>
      <c r="B13" s="186" t="s">
        <v>3325</v>
      </c>
      <c r="C13" s="186"/>
      <c r="D13" s="81" t="s">
        <v>3362</v>
      </c>
      <c r="E13" s="187" t="s">
        <v>3361</v>
      </c>
      <c r="F13" s="188"/>
      <c r="G13" s="78">
        <v>33029629.149999999</v>
      </c>
      <c r="H13" s="93">
        <v>5972146.9699999997</v>
      </c>
      <c r="I13" s="205" t="s">
        <v>2506</v>
      </c>
      <c r="J13" s="206"/>
      <c r="K13" s="7"/>
    </row>
    <row r="14" spans="1:11" ht="36.75" customHeight="1" x14ac:dyDescent="0.25">
      <c r="A14" s="208"/>
      <c r="B14" s="209"/>
      <c r="C14" s="209"/>
      <c r="D14" s="209"/>
      <c r="E14" s="209"/>
      <c r="F14" s="209"/>
      <c r="G14" s="209"/>
      <c r="H14" s="209"/>
      <c r="I14" s="209"/>
      <c r="J14" s="209"/>
    </row>
    <row r="15" spans="1:11" ht="15" customHeight="1" x14ac:dyDescent="0.25">
      <c r="A15" s="184"/>
      <c r="B15" s="185"/>
      <c r="C15" s="185"/>
      <c r="D15" s="185"/>
      <c r="E15" s="185"/>
      <c r="F15" s="185"/>
      <c r="G15" s="185"/>
      <c r="H15" s="185"/>
      <c r="I15" s="185"/>
      <c r="J15" s="185"/>
      <c r="K15" s="7"/>
    </row>
    <row r="16" spans="1:11" ht="15" customHeight="1" x14ac:dyDescent="0.2">
      <c r="D16" s="66"/>
      <c r="E16" s="3"/>
      <c r="F16" s="3"/>
      <c r="G16" s="3"/>
      <c r="H16" s="3"/>
    </row>
    <row r="17" spans="4:8" ht="27" customHeight="1" x14ac:dyDescent="0.2">
      <c r="D17" s="66"/>
      <c r="E17" s="3"/>
      <c r="F17" s="3"/>
      <c r="G17" s="3"/>
      <c r="H17" s="3"/>
    </row>
    <row r="18" spans="4:8" ht="10.5" customHeight="1" x14ac:dyDescent="0.2">
      <c r="D18" s="66"/>
      <c r="E18" s="66"/>
      <c r="F18" s="66"/>
      <c r="G18" s="66"/>
      <c r="H18" s="66"/>
    </row>
    <row r="19" spans="4:8" hidden="1" x14ac:dyDescent="0.2"/>
    <row r="20" spans="4:8" ht="12.75" customHeight="1" x14ac:dyDescent="0.2">
      <c r="E20" s="189" t="s">
        <v>15</v>
      </c>
      <c r="F20" s="189"/>
      <c r="G20" s="189"/>
      <c r="H20" s="189"/>
    </row>
    <row r="21" spans="4:8" x14ac:dyDescent="0.2">
      <c r="E21" s="189"/>
      <c r="F21" s="189"/>
      <c r="G21" s="189"/>
      <c r="H21" s="189"/>
    </row>
    <row r="22" spans="4:8" x14ac:dyDescent="0.2">
      <c r="E22" s="189"/>
      <c r="F22" s="189"/>
      <c r="G22" s="189"/>
      <c r="H22" s="189"/>
    </row>
  </sheetData>
  <mergeCells count="28">
    <mergeCell ref="A14:J14"/>
    <mergeCell ref="A1:J1"/>
    <mergeCell ref="A4:J4"/>
    <mergeCell ref="A7:D7"/>
    <mergeCell ref="E7:J7"/>
    <mergeCell ref="A3:J3"/>
    <mergeCell ref="A5:D5"/>
    <mergeCell ref="E5:J5"/>
    <mergeCell ref="A6:D6"/>
    <mergeCell ref="E6:J6"/>
    <mergeCell ref="A2:E2"/>
    <mergeCell ref="F2:J2"/>
    <mergeCell ref="A15:J15"/>
    <mergeCell ref="B12:C12"/>
    <mergeCell ref="E12:F12"/>
    <mergeCell ref="E20:H22"/>
    <mergeCell ref="A8:J8"/>
    <mergeCell ref="B10:C11"/>
    <mergeCell ref="I10:J11"/>
    <mergeCell ref="E10:F11"/>
    <mergeCell ref="D10:D11"/>
    <mergeCell ref="G10:H10"/>
    <mergeCell ref="A10:A11"/>
    <mergeCell ref="A9:J9"/>
    <mergeCell ref="B13:C13"/>
    <mergeCell ref="E13:F13"/>
    <mergeCell ref="I13:J13"/>
    <mergeCell ref="I12:J12"/>
  </mergeCells>
  <dataValidations count="2">
    <dataValidation type="list" allowBlank="1" showInputMessage="1" showErrorMessage="1" prompt="wybierz Program z listy" sqref="E5:J5">
      <formula1>Programy</formula1>
    </dataValidation>
    <dataValidation type="list" allowBlank="1" showInputMessage="1" showErrorMessage="1" prompt="wybierz PI" sqref="A12:A13">
      <formula1>skroty_PI</formula1>
    </dataValidation>
  </dataValidations>
  <pageMargins left="0.70866141732283472" right="0.70866141732283472" top="0.74803149606299213" bottom="0.74803149606299213" header="0.31496062992125984" footer="0.31496062992125984"/>
  <pageSetup paperSize="9" scale="66" fitToHeight="0" orientation="portrait" cellComments="asDisplayed"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749992370372631"/>
    <pageSetUpPr fitToPage="1"/>
  </sheetPr>
  <dimension ref="A1:L6"/>
  <sheetViews>
    <sheetView view="pageBreakPreview" zoomScale="85" zoomScaleNormal="100" zoomScaleSheetLayoutView="85" workbookViewId="0">
      <pane ySplit="3" topLeftCell="A4" activePane="bottomLeft" state="frozen"/>
      <selection activeCell="B51" sqref="B51"/>
      <selection pane="bottomLeft" activeCell="A4" sqref="A4"/>
    </sheetView>
  </sheetViews>
  <sheetFormatPr defaultColWidth="9.140625" defaultRowHeight="15" x14ac:dyDescent="0.25"/>
  <cols>
    <col min="1" max="1" width="13.85546875" style="6" customWidth="1"/>
    <col min="2" max="2" width="17" style="6" customWidth="1"/>
    <col min="3" max="4" width="9.140625" style="6"/>
    <col min="5" max="6" width="17" style="6" bestFit="1" customWidth="1"/>
    <col min="7" max="7" width="14.85546875" style="6" bestFit="1" customWidth="1"/>
    <col min="8" max="8" width="15.85546875" style="6" bestFit="1" customWidth="1"/>
    <col min="9" max="9" width="34.28515625" style="6" customWidth="1"/>
    <col min="10" max="11" width="12.85546875" style="6" bestFit="1" customWidth="1"/>
    <col min="12" max="12" width="11.5703125" style="6" bestFit="1" customWidth="1"/>
    <col min="13" max="16384" width="9.140625" style="6"/>
  </cols>
  <sheetData>
    <row r="1" spans="1:12" ht="31.5" customHeight="1" x14ac:dyDescent="0.25">
      <c r="A1" s="553" t="s">
        <v>1225</v>
      </c>
      <c r="B1" s="554"/>
      <c r="C1" s="554"/>
      <c r="D1" s="554"/>
      <c r="E1" s="554"/>
      <c r="F1" s="554"/>
      <c r="G1" s="554"/>
      <c r="H1" s="555"/>
      <c r="I1" s="556"/>
    </row>
    <row r="2" spans="1:12" ht="36" customHeight="1" x14ac:dyDescent="0.25">
      <c r="A2" s="557" t="s">
        <v>3</v>
      </c>
      <c r="B2" s="559" t="s">
        <v>1</v>
      </c>
      <c r="C2" s="561" t="s">
        <v>6</v>
      </c>
      <c r="D2" s="562"/>
      <c r="E2" s="565" t="s">
        <v>1226</v>
      </c>
      <c r="F2" s="565"/>
      <c r="G2" s="565" t="s">
        <v>9</v>
      </c>
      <c r="H2" s="565"/>
      <c r="I2" s="566" t="s">
        <v>1227</v>
      </c>
      <c r="J2" s="55"/>
      <c r="K2" s="55"/>
      <c r="L2" s="55"/>
    </row>
    <row r="3" spans="1:12" ht="95.45" customHeight="1" x14ac:dyDescent="0.25">
      <c r="A3" s="558"/>
      <c r="B3" s="560"/>
      <c r="C3" s="563"/>
      <c r="D3" s="564"/>
      <c r="E3" s="56" t="s">
        <v>7</v>
      </c>
      <c r="F3" s="56" t="s">
        <v>1228</v>
      </c>
      <c r="G3" s="559"/>
      <c r="H3" s="559"/>
      <c r="I3" s="561"/>
      <c r="J3" s="65"/>
      <c r="K3" s="65"/>
    </row>
    <row r="4" spans="1:12" ht="72" customHeight="1" x14ac:dyDescent="0.25">
      <c r="A4" s="74"/>
      <c r="B4" s="60"/>
      <c r="C4" s="550"/>
      <c r="D4" s="550"/>
      <c r="E4" s="74"/>
      <c r="F4" s="74"/>
      <c r="G4" s="551"/>
      <c r="H4" s="552"/>
      <c r="I4" s="73"/>
      <c r="J4" s="65"/>
      <c r="K4" s="65"/>
    </row>
    <row r="5" spans="1:12" x14ac:dyDescent="0.25">
      <c r="A5" s="70"/>
      <c r="C5" s="70"/>
      <c r="D5" s="70"/>
      <c r="E5" s="71"/>
      <c r="F5" s="72"/>
      <c r="G5" s="70"/>
      <c r="H5" s="70"/>
      <c r="I5" s="70"/>
    </row>
    <row r="6" spans="1:12" x14ac:dyDescent="0.25">
      <c r="G6" s="57"/>
      <c r="H6" s="57"/>
    </row>
  </sheetData>
  <mergeCells count="9">
    <mergeCell ref="C4:D4"/>
    <mergeCell ref="G4:H4"/>
    <mergeCell ref="A1:I1"/>
    <mergeCell ref="A2:A3"/>
    <mergeCell ref="B2:B3"/>
    <mergeCell ref="C2:D3"/>
    <mergeCell ref="E2:F2"/>
    <mergeCell ref="G2:H3"/>
    <mergeCell ref="I2:I3"/>
  </mergeCells>
  <dataValidations count="1">
    <dataValidation type="list" allowBlank="1" showInputMessage="1" showErrorMessage="1" prompt="wybierz narzędzie PP" sqref="B4">
      <formula1>skroty_PP</formula1>
    </dataValidation>
  </dataValidations>
  <pageMargins left="0.7" right="0.7" top="0.75" bottom="0.75" header="0.3" footer="0.3"/>
  <pageSetup paperSize="9" scale="59"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O613"/>
  <sheetViews>
    <sheetView view="pageBreakPreview" topLeftCell="A606" zoomScale="85" zoomScaleNormal="100" zoomScaleSheetLayoutView="85" workbookViewId="0">
      <selection activeCell="C613" sqref="C613"/>
    </sheetView>
  </sheetViews>
  <sheetFormatPr defaultColWidth="9.140625" defaultRowHeight="15" x14ac:dyDescent="0.25"/>
  <cols>
    <col min="1" max="1" width="5" style="6" customWidth="1"/>
    <col min="2" max="2" width="16.140625" style="6" customWidth="1"/>
    <col min="3" max="3" width="34.140625" style="6" customWidth="1"/>
    <col min="4" max="4" width="16.85546875" style="6" customWidth="1"/>
    <col min="5" max="5" width="12.5703125" style="6" customWidth="1"/>
    <col min="6" max="6" width="9.140625" style="6"/>
    <col min="7" max="7" width="10.42578125" style="6" customWidth="1"/>
    <col min="8" max="8" width="11.42578125" style="6" customWidth="1"/>
    <col min="9" max="9" width="11.85546875" style="6" customWidth="1"/>
    <col min="10" max="10" width="11" style="6" customWidth="1"/>
    <col min="11" max="11" width="65.85546875" style="6" customWidth="1"/>
    <col min="12" max="12" width="11.7109375" style="6" customWidth="1"/>
    <col min="13" max="13" width="14" style="6" customWidth="1"/>
    <col min="14" max="14" width="13.140625" style="6" customWidth="1"/>
    <col min="15" max="16384" width="9.140625" style="6"/>
  </cols>
  <sheetData>
    <row r="1" spans="1:15" ht="39.75" customHeight="1" x14ac:dyDescent="0.25">
      <c r="A1" s="568" t="s">
        <v>18</v>
      </c>
      <c r="B1" s="568"/>
      <c r="C1" s="568"/>
      <c r="D1" s="568"/>
      <c r="E1" s="568"/>
      <c r="F1" s="568"/>
      <c r="G1" s="568"/>
      <c r="H1" s="568"/>
      <c r="I1" s="568"/>
      <c r="J1" s="568"/>
      <c r="K1" s="568"/>
      <c r="L1" s="568"/>
      <c r="M1" s="568"/>
      <c r="N1" s="568"/>
    </row>
    <row r="2" spans="1:15" ht="75" customHeight="1" x14ac:dyDescent="0.25">
      <c r="A2" s="567" t="s">
        <v>13</v>
      </c>
      <c r="B2" s="567" t="s">
        <v>19</v>
      </c>
      <c r="C2" s="567" t="s">
        <v>20</v>
      </c>
      <c r="D2" s="567" t="s">
        <v>21</v>
      </c>
      <c r="E2" s="567" t="s">
        <v>22</v>
      </c>
      <c r="F2" s="567"/>
      <c r="G2" s="567"/>
      <c r="H2" s="567"/>
      <c r="I2" s="567" t="s">
        <v>23</v>
      </c>
      <c r="J2" s="567" t="s">
        <v>24</v>
      </c>
      <c r="K2" s="567" t="s">
        <v>25</v>
      </c>
      <c r="L2" s="567" t="s">
        <v>26</v>
      </c>
      <c r="M2" s="567" t="s">
        <v>27</v>
      </c>
      <c r="N2" s="567" t="s">
        <v>28</v>
      </c>
    </row>
    <row r="3" spans="1:15" ht="30" x14ac:dyDescent="0.25">
      <c r="A3" s="567"/>
      <c r="B3" s="567"/>
      <c r="C3" s="567"/>
      <c r="D3" s="567"/>
      <c r="E3" s="8" t="s">
        <v>29</v>
      </c>
      <c r="F3" s="8" t="s">
        <v>30</v>
      </c>
      <c r="G3" s="79" t="s">
        <v>31</v>
      </c>
      <c r="H3" s="8" t="s">
        <v>32</v>
      </c>
      <c r="I3" s="567"/>
      <c r="J3" s="567"/>
      <c r="K3" s="567"/>
      <c r="L3" s="567"/>
      <c r="M3" s="567"/>
      <c r="N3" s="567"/>
    </row>
    <row r="4" spans="1:15" ht="63" customHeight="1" x14ac:dyDescent="0.25">
      <c r="A4" s="80">
        <v>1</v>
      </c>
      <c r="B4" s="48" t="s">
        <v>2638</v>
      </c>
      <c r="C4" s="48" t="s">
        <v>33</v>
      </c>
      <c r="D4" s="48" t="s">
        <v>894</v>
      </c>
      <c r="E4" s="48" t="s">
        <v>895</v>
      </c>
      <c r="F4" s="48" t="s">
        <v>34</v>
      </c>
      <c r="G4" s="48" t="s">
        <v>35</v>
      </c>
      <c r="H4" s="48" t="s">
        <v>36</v>
      </c>
      <c r="I4" s="49">
        <v>41640</v>
      </c>
      <c r="J4" s="49">
        <v>43131</v>
      </c>
      <c r="K4" s="48" t="s">
        <v>37</v>
      </c>
      <c r="L4" s="50">
        <v>2245029.4700000002</v>
      </c>
      <c r="M4" s="67">
        <v>2209763.02</v>
      </c>
      <c r="N4" s="68">
        <v>1878298.56</v>
      </c>
    </row>
    <row r="5" spans="1:15" ht="64.5" customHeight="1" x14ac:dyDescent="0.25">
      <c r="A5" s="80">
        <v>2</v>
      </c>
      <c r="B5" s="48" t="s">
        <v>2639</v>
      </c>
      <c r="C5" s="48" t="s">
        <v>38</v>
      </c>
      <c r="D5" s="48" t="s">
        <v>896</v>
      </c>
      <c r="E5" s="48" t="s">
        <v>897</v>
      </c>
      <c r="F5" s="48" t="s">
        <v>40</v>
      </c>
      <c r="G5" s="48" t="s">
        <v>41</v>
      </c>
      <c r="H5" s="48" t="s">
        <v>42</v>
      </c>
      <c r="I5" s="49">
        <v>41640</v>
      </c>
      <c r="J5" s="49">
        <v>43373</v>
      </c>
      <c r="K5" s="48" t="s">
        <v>43</v>
      </c>
      <c r="L5" s="50">
        <v>3868144.56</v>
      </c>
      <c r="M5" s="67">
        <v>3868144.56</v>
      </c>
      <c r="N5" s="68">
        <v>3287922.87</v>
      </c>
      <c r="O5" s="51"/>
    </row>
    <row r="6" spans="1:15" ht="63.75" customHeight="1" x14ac:dyDescent="0.25">
      <c r="A6" s="80">
        <v>3</v>
      </c>
      <c r="B6" s="48" t="s">
        <v>2640</v>
      </c>
      <c r="C6" s="48" t="s">
        <v>898</v>
      </c>
      <c r="D6" s="48" t="s">
        <v>899</v>
      </c>
      <c r="E6" s="48" t="s">
        <v>897</v>
      </c>
      <c r="F6" s="48" t="s">
        <v>45</v>
      </c>
      <c r="G6" s="48" t="s">
        <v>46</v>
      </c>
      <c r="H6" s="48" t="s">
        <v>2641</v>
      </c>
      <c r="I6" s="49">
        <v>41640</v>
      </c>
      <c r="J6" s="49">
        <v>43465</v>
      </c>
      <c r="K6" s="48" t="s">
        <v>47</v>
      </c>
      <c r="L6" s="50">
        <v>4192150</v>
      </c>
      <c r="M6" s="67">
        <v>3832448.29</v>
      </c>
      <c r="N6" s="68">
        <v>3400000</v>
      </c>
      <c r="O6" s="51"/>
    </row>
    <row r="7" spans="1:15" ht="73.5" customHeight="1" x14ac:dyDescent="0.25">
      <c r="A7" s="80">
        <v>4</v>
      </c>
      <c r="B7" s="48" t="s">
        <v>2642</v>
      </c>
      <c r="C7" s="48" t="s">
        <v>2643</v>
      </c>
      <c r="D7" s="48" t="s">
        <v>900</v>
      </c>
      <c r="E7" s="48" t="s">
        <v>895</v>
      </c>
      <c r="F7" s="48" t="s">
        <v>396</v>
      </c>
      <c r="G7" s="48" t="s">
        <v>49</v>
      </c>
      <c r="H7" s="48" t="s">
        <v>50</v>
      </c>
      <c r="I7" s="49">
        <v>41640</v>
      </c>
      <c r="J7" s="49">
        <v>43100</v>
      </c>
      <c r="K7" s="48" t="s">
        <v>51</v>
      </c>
      <c r="L7" s="50">
        <v>5231134.59</v>
      </c>
      <c r="M7" s="67">
        <v>4949567.96</v>
      </c>
      <c r="N7" s="68">
        <v>4207132.76</v>
      </c>
      <c r="O7" s="51"/>
    </row>
    <row r="8" spans="1:15" ht="73.5" customHeight="1" x14ac:dyDescent="0.25">
      <c r="A8" s="80">
        <v>5</v>
      </c>
      <c r="B8" s="48" t="s">
        <v>2644</v>
      </c>
      <c r="C8" s="48" t="s">
        <v>901</v>
      </c>
      <c r="D8" s="48" t="s">
        <v>2645</v>
      </c>
      <c r="E8" s="48" t="s">
        <v>902</v>
      </c>
      <c r="F8" s="48" t="s">
        <v>903</v>
      </c>
      <c r="G8" s="48" t="s">
        <v>904</v>
      </c>
      <c r="H8" s="48" t="s">
        <v>1342</v>
      </c>
      <c r="I8" s="49">
        <v>41640</v>
      </c>
      <c r="J8" s="49">
        <v>43251</v>
      </c>
      <c r="K8" s="48" t="s">
        <v>905</v>
      </c>
      <c r="L8" s="50">
        <v>5325353.13</v>
      </c>
      <c r="M8" s="67">
        <v>5217285.13</v>
      </c>
      <c r="N8" s="68">
        <v>5018031.95</v>
      </c>
      <c r="O8" s="51"/>
    </row>
    <row r="9" spans="1:15" ht="62.25" customHeight="1" x14ac:dyDescent="0.25">
      <c r="A9" s="80">
        <v>6</v>
      </c>
      <c r="B9" s="48" t="s">
        <v>2646</v>
      </c>
      <c r="C9" s="48" t="s">
        <v>52</v>
      </c>
      <c r="D9" s="48" t="s">
        <v>906</v>
      </c>
      <c r="E9" s="48" t="s">
        <v>907</v>
      </c>
      <c r="F9" s="48" t="s">
        <v>55</v>
      </c>
      <c r="G9" s="48" t="s">
        <v>56</v>
      </c>
      <c r="H9" s="48" t="s">
        <v>57</v>
      </c>
      <c r="I9" s="49">
        <v>41640</v>
      </c>
      <c r="J9" s="49">
        <v>43465</v>
      </c>
      <c r="K9" s="48" t="s">
        <v>2647</v>
      </c>
      <c r="L9" s="50">
        <v>10764860.039999999</v>
      </c>
      <c r="M9" s="67">
        <v>3959965.9</v>
      </c>
      <c r="N9" s="68">
        <v>3400000</v>
      </c>
      <c r="O9" s="51"/>
    </row>
    <row r="10" spans="1:15" ht="63" customHeight="1" x14ac:dyDescent="0.25">
      <c r="A10" s="80">
        <v>7</v>
      </c>
      <c r="B10" s="48" t="s">
        <v>2648</v>
      </c>
      <c r="C10" s="48" t="s">
        <v>908</v>
      </c>
      <c r="D10" s="48" t="s">
        <v>909</v>
      </c>
      <c r="E10" s="48" t="s">
        <v>910</v>
      </c>
      <c r="F10" s="48" t="s">
        <v>59</v>
      </c>
      <c r="G10" s="48" t="s">
        <v>60</v>
      </c>
      <c r="H10" s="48" t="s">
        <v>61</v>
      </c>
      <c r="I10" s="49">
        <v>41640</v>
      </c>
      <c r="J10" s="49">
        <v>42825</v>
      </c>
      <c r="K10" s="48" t="s">
        <v>1343</v>
      </c>
      <c r="L10" s="50">
        <v>695698</v>
      </c>
      <c r="M10" s="67">
        <v>695698</v>
      </c>
      <c r="N10" s="68">
        <v>556558.4</v>
      </c>
      <c r="O10" s="51"/>
    </row>
    <row r="11" spans="1:15" ht="46.5" customHeight="1" x14ac:dyDescent="0.25">
      <c r="A11" s="80">
        <v>8</v>
      </c>
      <c r="B11" s="48" t="s">
        <v>2649</v>
      </c>
      <c r="C11" s="48" t="s">
        <v>62</v>
      </c>
      <c r="D11" s="48" t="s">
        <v>911</v>
      </c>
      <c r="E11" s="48" t="s">
        <v>907</v>
      </c>
      <c r="F11" s="48" t="s">
        <v>63</v>
      </c>
      <c r="G11" s="48" t="s">
        <v>64</v>
      </c>
      <c r="H11" s="48" t="s">
        <v>65</v>
      </c>
      <c r="I11" s="49">
        <v>41640</v>
      </c>
      <c r="J11" s="49">
        <v>43069</v>
      </c>
      <c r="K11" s="48" t="s">
        <v>66</v>
      </c>
      <c r="L11" s="50">
        <v>7016630.2400000002</v>
      </c>
      <c r="M11" s="67">
        <v>5429430.5599999996</v>
      </c>
      <c r="N11" s="68">
        <v>4740330.5999999996</v>
      </c>
      <c r="O11" s="51"/>
    </row>
    <row r="12" spans="1:15" ht="74.25" customHeight="1" x14ac:dyDescent="0.25">
      <c r="A12" s="80">
        <v>9</v>
      </c>
      <c r="B12" s="48" t="s">
        <v>2650</v>
      </c>
      <c r="C12" s="48" t="s">
        <v>67</v>
      </c>
      <c r="D12" s="48" t="s">
        <v>912</v>
      </c>
      <c r="E12" s="48" t="s">
        <v>913</v>
      </c>
      <c r="F12" s="48" t="s">
        <v>69</v>
      </c>
      <c r="G12" s="48" t="s">
        <v>70</v>
      </c>
      <c r="H12" s="48" t="s">
        <v>71</v>
      </c>
      <c r="I12" s="49">
        <v>41640</v>
      </c>
      <c r="J12" s="49">
        <v>43190</v>
      </c>
      <c r="K12" s="48" t="s">
        <v>72</v>
      </c>
      <c r="L12" s="50">
        <v>3641600.56</v>
      </c>
      <c r="M12" s="67">
        <v>3444393.46</v>
      </c>
      <c r="N12" s="68">
        <v>2927734.44</v>
      </c>
      <c r="O12" s="51"/>
    </row>
    <row r="13" spans="1:15" ht="64.5" customHeight="1" x14ac:dyDescent="0.25">
      <c r="A13" s="80">
        <v>10</v>
      </c>
      <c r="B13" s="48" t="s">
        <v>2651</v>
      </c>
      <c r="C13" s="48" t="s">
        <v>914</v>
      </c>
      <c r="D13" s="48" t="s">
        <v>915</v>
      </c>
      <c r="E13" s="48" t="s">
        <v>913</v>
      </c>
      <c r="F13" s="48" t="s">
        <v>611</v>
      </c>
      <c r="G13" s="48" t="s">
        <v>612</v>
      </c>
      <c r="H13" s="48" t="s">
        <v>916</v>
      </c>
      <c r="I13" s="49">
        <v>41640</v>
      </c>
      <c r="J13" s="49">
        <v>43098</v>
      </c>
      <c r="K13" s="48" t="s">
        <v>917</v>
      </c>
      <c r="L13" s="50">
        <v>1143205.02</v>
      </c>
      <c r="M13" s="67">
        <v>670091.81999999995</v>
      </c>
      <c r="N13" s="68">
        <v>576603.43999999994</v>
      </c>
      <c r="O13" s="51"/>
    </row>
    <row r="14" spans="1:15" ht="45" x14ac:dyDescent="0.25">
      <c r="A14" s="80">
        <v>11</v>
      </c>
      <c r="B14" s="48" t="s">
        <v>2652</v>
      </c>
      <c r="C14" s="48" t="s">
        <v>2653</v>
      </c>
      <c r="D14" s="48" t="s">
        <v>918</v>
      </c>
      <c r="E14" s="48" t="s">
        <v>910</v>
      </c>
      <c r="F14" s="48" t="s">
        <v>73</v>
      </c>
      <c r="G14" s="48" t="s">
        <v>74</v>
      </c>
      <c r="H14" s="48" t="s">
        <v>75</v>
      </c>
      <c r="I14" s="49">
        <v>41640</v>
      </c>
      <c r="J14" s="49">
        <v>43069</v>
      </c>
      <c r="K14" s="48" t="s">
        <v>76</v>
      </c>
      <c r="L14" s="50">
        <v>3640587.8</v>
      </c>
      <c r="M14" s="67">
        <v>3634070.38</v>
      </c>
      <c r="N14" s="68">
        <v>3197227.56</v>
      </c>
      <c r="O14" s="51"/>
    </row>
    <row r="15" spans="1:15" ht="102.75" customHeight="1" x14ac:dyDescent="0.25">
      <c r="A15" s="80">
        <v>12</v>
      </c>
      <c r="B15" s="48" t="s">
        <v>2654</v>
      </c>
      <c r="C15" s="48" t="s">
        <v>77</v>
      </c>
      <c r="D15" s="48" t="s">
        <v>919</v>
      </c>
      <c r="E15" s="48" t="s">
        <v>895</v>
      </c>
      <c r="F15" s="48" t="s">
        <v>78</v>
      </c>
      <c r="G15" s="48" t="s">
        <v>79</v>
      </c>
      <c r="H15" s="48" t="s">
        <v>80</v>
      </c>
      <c r="I15" s="49">
        <v>41640</v>
      </c>
      <c r="J15" s="49">
        <v>43100</v>
      </c>
      <c r="K15" s="48" t="s">
        <v>2655</v>
      </c>
      <c r="L15" s="50">
        <v>3587797.58</v>
      </c>
      <c r="M15" s="67">
        <v>3498419.87</v>
      </c>
      <c r="N15" s="68">
        <v>3040294.95</v>
      </c>
      <c r="O15" s="51"/>
    </row>
    <row r="16" spans="1:15" ht="114.75" customHeight="1" x14ac:dyDescent="0.25">
      <c r="A16" s="80">
        <v>13</v>
      </c>
      <c r="B16" s="48" t="s">
        <v>2656</v>
      </c>
      <c r="C16" s="48" t="s">
        <v>81</v>
      </c>
      <c r="D16" s="48" t="s">
        <v>920</v>
      </c>
      <c r="E16" s="48" t="s">
        <v>921</v>
      </c>
      <c r="F16" s="48" t="s">
        <v>83</v>
      </c>
      <c r="G16" s="48" t="s">
        <v>84</v>
      </c>
      <c r="H16" s="48" t="s">
        <v>85</v>
      </c>
      <c r="I16" s="49">
        <v>41640</v>
      </c>
      <c r="J16" s="49">
        <v>43039</v>
      </c>
      <c r="K16" s="48" t="s">
        <v>2657</v>
      </c>
      <c r="L16" s="50">
        <v>1597465.82</v>
      </c>
      <c r="M16" s="67">
        <v>1597465.82</v>
      </c>
      <c r="N16" s="68">
        <v>1404825.2</v>
      </c>
      <c r="O16" s="51"/>
    </row>
    <row r="17" spans="1:15" ht="89.25" customHeight="1" x14ac:dyDescent="0.25">
      <c r="A17" s="80">
        <v>14</v>
      </c>
      <c r="B17" s="48" t="s">
        <v>2658</v>
      </c>
      <c r="C17" s="48" t="s">
        <v>1110</v>
      </c>
      <c r="D17" s="48" t="s">
        <v>1344</v>
      </c>
      <c r="E17" s="48" t="s">
        <v>910</v>
      </c>
      <c r="F17" s="48" t="s">
        <v>1111</v>
      </c>
      <c r="G17" s="48" t="s">
        <v>1112</v>
      </c>
      <c r="H17" s="48" t="s">
        <v>1156</v>
      </c>
      <c r="I17" s="49">
        <v>41640</v>
      </c>
      <c r="J17" s="49">
        <v>43281</v>
      </c>
      <c r="K17" s="48" t="s">
        <v>1113</v>
      </c>
      <c r="L17" s="50">
        <v>3421870.79</v>
      </c>
      <c r="M17" s="67">
        <v>3381338.11</v>
      </c>
      <c r="N17" s="68">
        <v>2740959.39</v>
      </c>
      <c r="O17" s="51"/>
    </row>
    <row r="18" spans="1:15" ht="104.25" customHeight="1" x14ac:dyDescent="0.25">
      <c r="A18" s="80">
        <v>15</v>
      </c>
      <c r="B18" s="48" t="s">
        <v>2659</v>
      </c>
      <c r="C18" s="48" t="s">
        <v>922</v>
      </c>
      <c r="D18" s="48" t="s">
        <v>923</v>
      </c>
      <c r="E18" s="48" t="s">
        <v>924</v>
      </c>
      <c r="F18" s="48" t="s">
        <v>925</v>
      </c>
      <c r="G18" s="48" t="s">
        <v>926</v>
      </c>
      <c r="H18" s="48" t="s">
        <v>927</v>
      </c>
      <c r="I18" s="49">
        <v>41640</v>
      </c>
      <c r="J18" s="49">
        <v>43281</v>
      </c>
      <c r="K18" s="48" t="s">
        <v>2105</v>
      </c>
      <c r="L18" s="50">
        <v>5472409.2999999998</v>
      </c>
      <c r="M18" s="67">
        <v>3989313.69</v>
      </c>
      <c r="N18" s="68">
        <v>3400000</v>
      </c>
      <c r="O18" s="51"/>
    </row>
    <row r="19" spans="1:15" ht="54.75" customHeight="1" x14ac:dyDescent="0.25">
      <c r="A19" s="80">
        <v>16</v>
      </c>
      <c r="B19" s="48" t="s">
        <v>2660</v>
      </c>
      <c r="C19" s="48" t="s">
        <v>1345</v>
      </c>
      <c r="D19" s="48" t="s">
        <v>928</v>
      </c>
      <c r="E19" s="48" t="s">
        <v>929</v>
      </c>
      <c r="F19" s="48" t="s">
        <v>88</v>
      </c>
      <c r="G19" s="48" t="s">
        <v>89</v>
      </c>
      <c r="H19" s="48" t="s">
        <v>90</v>
      </c>
      <c r="I19" s="49">
        <v>41640</v>
      </c>
      <c r="J19" s="49">
        <v>43281</v>
      </c>
      <c r="K19" s="48" t="s">
        <v>2661</v>
      </c>
      <c r="L19" s="50">
        <v>2548236.2999999998</v>
      </c>
      <c r="M19" s="67">
        <v>2513081.02</v>
      </c>
      <c r="N19" s="68">
        <v>2266745.98</v>
      </c>
      <c r="O19" s="51"/>
    </row>
    <row r="20" spans="1:15" ht="69.75" customHeight="1" x14ac:dyDescent="0.25">
      <c r="A20" s="80">
        <v>17</v>
      </c>
      <c r="B20" s="48" t="s">
        <v>2662</v>
      </c>
      <c r="C20" s="48" t="s">
        <v>1115</v>
      </c>
      <c r="D20" s="48" t="s">
        <v>1114</v>
      </c>
      <c r="E20" s="48" t="s">
        <v>913</v>
      </c>
      <c r="F20" s="48" t="s">
        <v>238</v>
      </c>
      <c r="G20" s="48" t="s">
        <v>468</v>
      </c>
      <c r="H20" s="48" t="s">
        <v>2663</v>
      </c>
      <c r="I20" s="49">
        <v>41640</v>
      </c>
      <c r="J20" s="49">
        <v>43099</v>
      </c>
      <c r="K20" s="48" t="s">
        <v>1346</v>
      </c>
      <c r="L20" s="50">
        <v>1812272.32</v>
      </c>
      <c r="M20" s="67">
        <v>1812272.32</v>
      </c>
      <c r="N20" s="68">
        <v>1540431.47</v>
      </c>
      <c r="O20" s="51"/>
    </row>
    <row r="21" spans="1:15" ht="45" x14ac:dyDescent="0.25">
      <c r="A21" s="80">
        <v>18</v>
      </c>
      <c r="B21" s="48" t="s">
        <v>2664</v>
      </c>
      <c r="C21" s="48" t="s">
        <v>91</v>
      </c>
      <c r="D21" s="48" t="s">
        <v>930</v>
      </c>
      <c r="E21" s="48" t="s">
        <v>931</v>
      </c>
      <c r="F21" s="48" t="s">
        <v>93</v>
      </c>
      <c r="G21" s="48" t="s">
        <v>94</v>
      </c>
      <c r="H21" s="48" t="s">
        <v>1347</v>
      </c>
      <c r="I21" s="49">
        <v>41640</v>
      </c>
      <c r="J21" s="49">
        <v>43281</v>
      </c>
      <c r="K21" s="48" t="s">
        <v>95</v>
      </c>
      <c r="L21" s="50">
        <v>5585369.3899999997</v>
      </c>
      <c r="M21" s="67">
        <v>3999682.8</v>
      </c>
      <c r="N21" s="68">
        <v>3399730.38</v>
      </c>
      <c r="O21" s="51"/>
    </row>
    <row r="22" spans="1:15" ht="84" customHeight="1" x14ac:dyDescent="0.25">
      <c r="A22" s="80">
        <v>19</v>
      </c>
      <c r="B22" s="48" t="s">
        <v>2665</v>
      </c>
      <c r="C22" s="48" t="s">
        <v>932</v>
      </c>
      <c r="D22" s="48" t="s">
        <v>933</v>
      </c>
      <c r="E22" s="48" t="s">
        <v>934</v>
      </c>
      <c r="F22" s="48" t="s">
        <v>935</v>
      </c>
      <c r="G22" s="48" t="s">
        <v>936</v>
      </c>
      <c r="H22" s="48" t="s">
        <v>1348</v>
      </c>
      <c r="I22" s="49">
        <v>41640</v>
      </c>
      <c r="J22" s="49">
        <v>43190</v>
      </c>
      <c r="K22" s="48" t="s">
        <v>937</v>
      </c>
      <c r="L22" s="50">
        <v>14683173.48</v>
      </c>
      <c r="M22" s="67">
        <v>8000000</v>
      </c>
      <c r="N22" s="68">
        <v>6800000</v>
      </c>
      <c r="O22" s="51"/>
    </row>
    <row r="23" spans="1:15" ht="45" x14ac:dyDescent="0.25">
      <c r="A23" s="80">
        <v>20</v>
      </c>
      <c r="B23" s="48" t="s">
        <v>1349</v>
      </c>
      <c r="C23" s="48" t="s">
        <v>96</v>
      </c>
      <c r="D23" s="48" t="s">
        <v>938</v>
      </c>
      <c r="E23" s="48" t="s">
        <v>929</v>
      </c>
      <c r="F23" s="48" t="s">
        <v>812</v>
      </c>
      <c r="G23" s="48" t="s">
        <v>97</v>
      </c>
      <c r="H23" s="48" t="s">
        <v>98</v>
      </c>
      <c r="I23" s="49">
        <v>41640</v>
      </c>
      <c r="J23" s="49">
        <v>43100</v>
      </c>
      <c r="K23" s="48" t="s">
        <v>99</v>
      </c>
      <c r="L23" s="50">
        <v>3366061.23</v>
      </c>
      <c r="M23" s="67">
        <v>3366061.23</v>
      </c>
      <c r="N23" s="68">
        <v>2692848.98</v>
      </c>
      <c r="O23" s="51"/>
    </row>
    <row r="24" spans="1:15" ht="125.25" customHeight="1" x14ac:dyDescent="0.25">
      <c r="A24" s="80">
        <v>21</v>
      </c>
      <c r="B24" s="48" t="s">
        <v>1350</v>
      </c>
      <c r="C24" s="48" t="s">
        <v>1351</v>
      </c>
      <c r="D24" s="48" t="s">
        <v>100</v>
      </c>
      <c r="E24" s="48" t="s">
        <v>910</v>
      </c>
      <c r="F24" s="48" t="s">
        <v>73</v>
      </c>
      <c r="G24" s="48" t="s">
        <v>101</v>
      </c>
      <c r="H24" s="48" t="s">
        <v>102</v>
      </c>
      <c r="I24" s="49">
        <v>41640</v>
      </c>
      <c r="J24" s="49">
        <v>42916</v>
      </c>
      <c r="K24" s="48" t="s">
        <v>2666</v>
      </c>
      <c r="L24" s="50">
        <v>4010327.47</v>
      </c>
      <c r="M24" s="67">
        <v>3923709.61</v>
      </c>
      <c r="N24" s="68">
        <v>3177147.4</v>
      </c>
      <c r="O24" s="51"/>
    </row>
    <row r="25" spans="1:15" ht="102.75" customHeight="1" x14ac:dyDescent="0.25">
      <c r="A25" s="80">
        <v>22</v>
      </c>
      <c r="B25" s="48" t="s">
        <v>1352</v>
      </c>
      <c r="C25" s="48" t="s">
        <v>103</v>
      </c>
      <c r="D25" s="48" t="s">
        <v>939</v>
      </c>
      <c r="E25" s="48" t="s">
        <v>940</v>
      </c>
      <c r="F25" s="48" t="s">
        <v>105</v>
      </c>
      <c r="G25" s="48" t="s">
        <v>106</v>
      </c>
      <c r="H25" s="48" t="s">
        <v>107</v>
      </c>
      <c r="I25" s="49">
        <v>41640</v>
      </c>
      <c r="J25" s="49">
        <v>43190</v>
      </c>
      <c r="K25" s="48" t="s">
        <v>1353</v>
      </c>
      <c r="L25" s="50">
        <v>5308448.08</v>
      </c>
      <c r="M25" s="67">
        <v>3981186</v>
      </c>
      <c r="N25" s="68">
        <v>3397736.91</v>
      </c>
      <c r="O25" s="51"/>
    </row>
    <row r="26" spans="1:15" ht="33.75" x14ac:dyDescent="0.25">
      <c r="A26" s="80">
        <v>23</v>
      </c>
      <c r="B26" s="48" t="s">
        <v>1354</v>
      </c>
      <c r="C26" s="48" t="s">
        <v>109</v>
      </c>
      <c r="D26" s="48" t="s">
        <v>941</v>
      </c>
      <c r="E26" s="48" t="s">
        <v>910</v>
      </c>
      <c r="F26" s="48" t="s">
        <v>110</v>
      </c>
      <c r="G26" s="48" t="s">
        <v>111</v>
      </c>
      <c r="H26" s="48" t="s">
        <v>1355</v>
      </c>
      <c r="I26" s="49">
        <v>41640</v>
      </c>
      <c r="J26" s="49">
        <v>43100</v>
      </c>
      <c r="K26" s="48" t="s">
        <v>112</v>
      </c>
      <c r="L26" s="50">
        <v>2270411.63</v>
      </c>
      <c r="M26" s="67">
        <v>1902218.3</v>
      </c>
      <c r="N26" s="68">
        <v>1551782.45</v>
      </c>
      <c r="O26" s="51"/>
    </row>
    <row r="27" spans="1:15" ht="120" customHeight="1" x14ac:dyDescent="0.25">
      <c r="A27" s="80">
        <v>24</v>
      </c>
      <c r="B27" s="48" t="s">
        <v>1356</v>
      </c>
      <c r="C27" s="48" t="s">
        <v>942</v>
      </c>
      <c r="D27" s="48" t="s">
        <v>943</v>
      </c>
      <c r="E27" s="48" t="s">
        <v>910</v>
      </c>
      <c r="F27" s="48" t="s">
        <v>113</v>
      </c>
      <c r="G27" s="48" t="s">
        <v>114</v>
      </c>
      <c r="H27" s="48" t="s">
        <v>115</v>
      </c>
      <c r="I27" s="49">
        <v>41640</v>
      </c>
      <c r="J27" s="49">
        <v>43220</v>
      </c>
      <c r="K27" s="48" t="s">
        <v>2667</v>
      </c>
      <c r="L27" s="50">
        <v>9761445</v>
      </c>
      <c r="M27" s="67">
        <v>4000000</v>
      </c>
      <c r="N27" s="68">
        <v>3200000</v>
      </c>
      <c r="O27" s="51"/>
    </row>
    <row r="28" spans="1:15" ht="134.25" customHeight="1" x14ac:dyDescent="0.25">
      <c r="A28" s="80">
        <v>25</v>
      </c>
      <c r="B28" s="48" t="s">
        <v>1357</v>
      </c>
      <c r="C28" s="48" t="s">
        <v>116</v>
      </c>
      <c r="D28" s="48" t="s">
        <v>117</v>
      </c>
      <c r="E28" s="48" t="s">
        <v>931</v>
      </c>
      <c r="F28" s="48" t="s">
        <v>2668</v>
      </c>
      <c r="G28" s="48" t="s">
        <v>118</v>
      </c>
      <c r="H28" s="48" t="s">
        <v>119</v>
      </c>
      <c r="I28" s="49">
        <v>41640</v>
      </c>
      <c r="J28" s="49">
        <v>43100</v>
      </c>
      <c r="K28" s="48" t="s">
        <v>2669</v>
      </c>
      <c r="L28" s="50">
        <v>3472477.81</v>
      </c>
      <c r="M28" s="67">
        <v>3348739.39</v>
      </c>
      <c r="N28" s="68">
        <v>2846428.48</v>
      </c>
      <c r="O28" s="51"/>
    </row>
    <row r="29" spans="1:15" ht="126" customHeight="1" x14ac:dyDescent="0.25">
      <c r="A29" s="80">
        <v>26</v>
      </c>
      <c r="B29" s="48" t="s">
        <v>1358</v>
      </c>
      <c r="C29" s="48" t="s">
        <v>120</v>
      </c>
      <c r="D29" s="48" t="s">
        <v>944</v>
      </c>
      <c r="E29" s="48" t="s">
        <v>931</v>
      </c>
      <c r="F29" s="48" t="s">
        <v>121</v>
      </c>
      <c r="G29" s="48" t="s">
        <v>122</v>
      </c>
      <c r="H29" s="48" t="s">
        <v>123</v>
      </c>
      <c r="I29" s="49">
        <v>41640</v>
      </c>
      <c r="J29" s="49">
        <v>43100</v>
      </c>
      <c r="K29" s="48" t="s">
        <v>2670</v>
      </c>
      <c r="L29" s="50">
        <v>2849512.9</v>
      </c>
      <c r="M29" s="67">
        <v>2705160</v>
      </c>
      <c r="N29" s="68">
        <v>2299386</v>
      </c>
      <c r="O29" s="51"/>
    </row>
    <row r="30" spans="1:15" ht="67.5" x14ac:dyDescent="0.25">
      <c r="A30" s="80">
        <v>27</v>
      </c>
      <c r="B30" s="48" t="s">
        <v>1359</v>
      </c>
      <c r="C30" s="48" t="s">
        <v>945</v>
      </c>
      <c r="D30" s="48" t="s">
        <v>946</v>
      </c>
      <c r="E30" s="48" t="s">
        <v>895</v>
      </c>
      <c r="F30" s="48" t="s">
        <v>124</v>
      </c>
      <c r="G30" s="48" t="s">
        <v>125</v>
      </c>
      <c r="H30" s="48" t="s">
        <v>126</v>
      </c>
      <c r="I30" s="49">
        <v>41640</v>
      </c>
      <c r="J30" s="49">
        <v>43100</v>
      </c>
      <c r="K30" s="48" t="s">
        <v>1360</v>
      </c>
      <c r="L30" s="50">
        <v>3923150.5</v>
      </c>
      <c r="M30" s="67">
        <v>3813420.94</v>
      </c>
      <c r="N30" s="68">
        <v>3399994.15</v>
      </c>
      <c r="O30" s="51"/>
    </row>
    <row r="31" spans="1:15" ht="80.25" customHeight="1" x14ac:dyDescent="0.25">
      <c r="A31" s="80">
        <v>28</v>
      </c>
      <c r="B31" s="48" t="s">
        <v>1361</v>
      </c>
      <c r="C31" s="48" t="s">
        <v>127</v>
      </c>
      <c r="D31" s="48" t="s">
        <v>947</v>
      </c>
      <c r="E31" s="48" t="s">
        <v>895</v>
      </c>
      <c r="F31" s="48" t="s">
        <v>128</v>
      </c>
      <c r="G31" s="48" t="s">
        <v>129</v>
      </c>
      <c r="H31" s="48" t="s">
        <v>1362</v>
      </c>
      <c r="I31" s="49">
        <v>41640</v>
      </c>
      <c r="J31" s="49">
        <v>43343</v>
      </c>
      <c r="K31" s="48" t="s">
        <v>130</v>
      </c>
      <c r="L31" s="50">
        <v>3944526.62</v>
      </c>
      <c r="M31" s="67">
        <v>3934526.62</v>
      </c>
      <c r="N31" s="68">
        <v>3391813.85</v>
      </c>
      <c r="O31" s="51"/>
    </row>
    <row r="32" spans="1:15" ht="84" customHeight="1" x14ac:dyDescent="0.25">
      <c r="A32" s="80">
        <v>29</v>
      </c>
      <c r="B32" s="48" t="s">
        <v>1363</v>
      </c>
      <c r="C32" s="48" t="s">
        <v>131</v>
      </c>
      <c r="D32" s="48" t="s">
        <v>132</v>
      </c>
      <c r="E32" s="48" t="s">
        <v>931</v>
      </c>
      <c r="F32" s="48" t="s">
        <v>133</v>
      </c>
      <c r="G32" s="48" t="s">
        <v>134</v>
      </c>
      <c r="H32" s="48" t="s">
        <v>135</v>
      </c>
      <c r="I32" s="49">
        <v>41640</v>
      </c>
      <c r="J32" s="49">
        <v>43156</v>
      </c>
      <c r="K32" s="48" t="s">
        <v>136</v>
      </c>
      <c r="L32" s="50">
        <v>10711194.41</v>
      </c>
      <c r="M32" s="67">
        <v>3800000</v>
      </c>
      <c r="N32" s="68">
        <v>3400000</v>
      </c>
      <c r="O32" s="51"/>
    </row>
    <row r="33" spans="1:15" ht="104.25" customHeight="1" x14ac:dyDescent="0.25">
      <c r="A33" s="80">
        <v>30</v>
      </c>
      <c r="B33" s="48" t="s">
        <v>1364</v>
      </c>
      <c r="C33" s="48" t="s">
        <v>948</v>
      </c>
      <c r="D33" s="48" t="s">
        <v>949</v>
      </c>
      <c r="E33" s="48" t="s">
        <v>950</v>
      </c>
      <c r="F33" s="48" t="s">
        <v>138</v>
      </c>
      <c r="G33" s="48" t="s">
        <v>139</v>
      </c>
      <c r="H33" s="48" t="s">
        <v>140</v>
      </c>
      <c r="I33" s="49">
        <v>41640</v>
      </c>
      <c r="J33" s="49">
        <v>43373</v>
      </c>
      <c r="K33" s="48" t="s">
        <v>141</v>
      </c>
      <c r="L33" s="50">
        <v>5629829.9199999999</v>
      </c>
      <c r="M33" s="67">
        <v>4000000</v>
      </c>
      <c r="N33" s="68">
        <v>3200000</v>
      </c>
      <c r="O33" s="51"/>
    </row>
    <row r="34" spans="1:15" ht="115.5" customHeight="1" x14ac:dyDescent="0.25">
      <c r="A34" s="80">
        <v>31</v>
      </c>
      <c r="B34" s="48" t="s">
        <v>1365</v>
      </c>
      <c r="C34" s="48" t="s">
        <v>951</v>
      </c>
      <c r="D34" s="48" t="s">
        <v>2533</v>
      </c>
      <c r="E34" s="48" t="s">
        <v>924</v>
      </c>
      <c r="F34" s="48" t="s">
        <v>385</v>
      </c>
      <c r="G34" s="48" t="s">
        <v>386</v>
      </c>
      <c r="H34" s="48" t="s">
        <v>2626</v>
      </c>
      <c r="I34" s="49">
        <v>41640</v>
      </c>
      <c r="J34" s="49">
        <v>43100</v>
      </c>
      <c r="K34" s="48" t="s">
        <v>3118</v>
      </c>
      <c r="L34" s="50">
        <v>7906098.8200000003</v>
      </c>
      <c r="M34" s="67">
        <v>7145998.8200000003</v>
      </c>
      <c r="N34" s="68">
        <v>6192527.5199999996</v>
      </c>
      <c r="O34" s="51"/>
    </row>
    <row r="35" spans="1:15" ht="81.75" customHeight="1" x14ac:dyDescent="0.25">
      <c r="A35" s="80">
        <v>32</v>
      </c>
      <c r="B35" s="48" t="s">
        <v>1366</v>
      </c>
      <c r="C35" s="48" t="s">
        <v>952</v>
      </c>
      <c r="D35" s="48" t="s">
        <v>953</v>
      </c>
      <c r="E35" s="48" t="s">
        <v>913</v>
      </c>
      <c r="F35" s="48" t="s">
        <v>569</v>
      </c>
      <c r="G35" s="48" t="s">
        <v>570</v>
      </c>
      <c r="H35" s="48" t="s">
        <v>2671</v>
      </c>
      <c r="I35" s="49">
        <v>41640</v>
      </c>
      <c r="J35" s="49">
        <v>43465</v>
      </c>
      <c r="K35" s="48" t="s">
        <v>954</v>
      </c>
      <c r="L35" s="50">
        <v>7566110.5599999996</v>
      </c>
      <c r="M35" s="67">
        <v>5940202.5599999996</v>
      </c>
      <c r="N35" s="68">
        <v>5049172.17</v>
      </c>
      <c r="O35" s="51"/>
    </row>
    <row r="36" spans="1:15" ht="56.25" x14ac:dyDescent="0.25">
      <c r="A36" s="80">
        <v>33</v>
      </c>
      <c r="B36" s="48" t="s">
        <v>1367</v>
      </c>
      <c r="C36" s="48" t="s">
        <v>3119</v>
      </c>
      <c r="D36" s="48" t="s">
        <v>2672</v>
      </c>
      <c r="E36" s="48" t="s">
        <v>907</v>
      </c>
      <c r="F36" s="48" t="s">
        <v>440</v>
      </c>
      <c r="G36" s="48" t="s">
        <v>441</v>
      </c>
      <c r="H36" s="48" t="s">
        <v>2673</v>
      </c>
      <c r="I36" s="49">
        <v>41640</v>
      </c>
      <c r="J36" s="49">
        <v>43465</v>
      </c>
      <c r="K36" s="48" t="s">
        <v>955</v>
      </c>
      <c r="L36" s="50">
        <v>1258916.5900000001</v>
      </c>
      <c r="M36" s="67">
        <v>1124863.76</v>
      </c>
      <c r="N36" s="68">
        <v>956134.19</v>
      </c>
      <c r="O36" s="51"/>
    </row>
    <row r="37" spans="1:15" ht="45" x14ac:dyDescent="0.25">
      <c r="A37" s="80">
        <v>34</v>
      </c>
      <c r="B37" s="48" t="s">
        <v>1368</v>
      </c>
      <c r="C37" s="48" t="s">
        <v>956</v>
      </c>
      <c r="D37" s="48" t="s">
        <v>2674</v>
      </c>
      <c r="E37" s="48" t="s">
        <v>910</v>
      </c>
      <c r="F37" s="48" t="s">
        <v>142</v>
      </c>
      <c r="G37" s="48" t="s">
        <v>143</v>
      </c>
      <c r="H37" s="48" t="s">
        <v>144</v>
      </c>
      <c r="I37" s="49">
        <v>41640</v>
      </c>
      <c r="J37" s="49">
        <v>43039</v>
      </c>
      <c r="K37" s="48" t="s">
        <v>145</v>
      </c>
      <c r="L37" s="50">
        <v>1351878.78</v>
      </c>
      <c r="M37" s="67">
        <v>1339578.78</v>
      </c>
      <c r="N37" s="68">
        <v>1600000</v>
      </c>
      <c r="O37" s="51"/>
    </row>
    <row r="38" spans="1:15" ht="66" customHeight="1" x14ac:dyDescent="0.25">
      <c r="A38" s="80">
        <v>35</v>
      </c>
      <c r="B38" s="48" t="s">
        <v>1369</v>
      </c>
      <c r="C38" s="48" t="s">
        <v>957</v>
      </c>
      <c r="D38" s="48" t="s">
        <v>958</v>
      </c>
      <c r="E38" s="48" t="s">
        <v>934</v>
      </c>
      <c r="F38" s="48" t="s">
        <v>147</v>
      </c>
      <c r="G38" s="48" t="s">
        <v>148</v>
      </c>
      <c r="H38" s="48" t="s">
        <v>149</v>
      </c>
      <c r="I38" s="49">
        <v>41640</v>
      </c>
      <c r="J38" s="49">
        <v>43300</v>
      </c>
      <c r="K38" s="48" t="s">
        <v>150</v>
      </c>
      <c r="L38" s="50">
        <v>2264896.71</v>
      </c>
      <c r="M38" s="67">
        <v>2250000</v>
      </c>
      <c r="N38" s="68">
        <v>1912500</v>
      </c>
      <c r="O38" s="51"/>
    </row>
    <row r="39" spans="1:15" ht="54.75" customHeight="1" x14ac:dyDescent="0.25">
      <c r="A39" s="80">
        <v>36</v>
      </c>
      <c r="B39" s="48" t="s">
        <v>1370</v>
      </c>
      <c r="C39" s="48" t="s">
        <v>959</v>
      </c>
      <c r="D39" s="48" t="s">
        <v>906</v>
      </c>
      <c r="E39" s="48" t="s">
        <v>895</v>
      </c>
      <c r="F39" s="48" t="s">
        <v>484</v>
      </c>
      <c r="G39" s="48" t="s">
        <v>485</v>
      </c>
      <c r="H39" s="48" t="s">
        <v>2675</v>
      </c>
      <c r="I39" s="49">
        <v>41640</v>
      </c>
      <c r="J39" s="49">
        <v>43008</v>
      </c>
      <c r="K39" s="48" t="s">
        <v>2676</v>
      </c>
      <c r="L39" s="50">
        <v>1675688.99</v>
      </c>
      <c r="M39" s="67">
        <v>1675688.99</v>
      </c>
      <c r="N39" s="68">
        <v>1424335.64</v>
      </c>
      <c r="O39" s="51"/>
    </row>
    <row r="40" spans="1:15" ht="81.75" customHeight="1" x14ac:dyDescent="0.25">
      <c r="A40" s="80">
        <v>37</v>
      </c>
      <c r="B40" s="48" t="s">
        <v>1371</v>
      </c>
      <c r="C40" s="48" t="s">
        <v>151</v>
      </c>
      <c r="D40" s="48" t="s">
        <v>960</v>
      </c>
      <c r="E40" s="48" t="s">
        <v>931</v>
      </c>
      <c r="F40" s="48" t="s">
        <v>152</v>
      </c>
      <c r="G40" s="48" t="s">
        <v>153</v>
      </c>
      <c r="H40" s="48" t="s">
        <v>154</v>
      </c>
      <c r="I40" s="49">
        <v>41640</v>
      </c>
      <c r="J40" s="49">
        <v>43069</v>
      </c>
      <c r="K40" s="48" t="s">
        <v>2677</v>
      </c>
      <c r="L40" s="50">
        <v>3809313.22</v>
      </c>
      <c r="M40" s="67">
        <v>3636254.93</v>
      </c>
      <c r="N40" s="68">
        <v>3399996.54</v>
      </c>
      <c r="O40" s="51"/>
    </row>
    <row r="41" spans="1:15" ht="45" x14ac:dyDescent="0.25">
      <c r="A41" s="80">
        <v>38</v>
      </c>
      <c r="B41" s="48" t="s">
        <v>1372</v>
      </c>
      <c r="C41" s="48" t="s">
        <v>2678</v>
      </c>
      <c r="D41" s="48" t="s">
        <v>961</v>
      </c>
      <c r="E41" s="48" t="s">
        <v>910</v>
      </c>
      <c r="F41" s="48" t="s">
        <v>155</v>
      </c>
      <c r="G41" s="48" t="s">
        <v>156</v>
      </c>
      <c r="H41" s="48" t="s">
        <v>1373</v>
      </c>
      <c r="I41" s="49">
        <v>41640</v>
      </c>
      <c r="J41" s="49">
        <v>43281</v>
      </c>
      <c r="K41" s="48" t="s">
        <v>157</v>
      </c>
      <c r="L41" s="50">
        <v>1283444</v>
      </c>
      <c r="M41" s="67">
        <v>1280000</v>
      </c>
      <c r="N41" s="68">
        <v>1024000</v>
      </c>
      <c r="O41" s="51"/>
    </row>
    <row r="42" spans="1:15" ht="56.25" x14ac:dyDescent="0.25">
      <c r="A42" s="80">
        <v>39</v>
      </c>
      <c r="B42" s="48" t="s">
        <v>1374</v>
      </c>
      <c r="C42" s="48" t="s">
        <v>962</v>
      </c>
      <c r="D42" s="48" t="s">
        <v>963</v>
      </c>
      <c r="E42" s="48" t="s">
        <v>934</v>
      </c>
      <c r="F42" s="48" t="s">
        <v>964</v>
      </c>
      <c r="G42" s="48" t="s">
        <v>965</v>
      </c>
      <c r="H42" s="48" t="s">
        <v>966</v>
      </c>
      <c r="I42" s="49">
        <v>41640</v>
      </c>
      <c r="J42" s="49">
        <v>43100</v>
      </c>
      <c r="K42" s="48" t="s">
        <v>967</v>
      </c>
      <c r="L42" s="50">
        <v>1810754.23</v>
      </c>
      <c r="M42" s="67">
        <v>1810754.23</v>
      </c>
      <c r="N42" s="68">
        <v>1604877.96</v>
      </c>
      <c r="O42" s="51"/>
    </row>
    <row r="43" spans="1:15" ht="101.25" x14ac:dyDescent="0.25">
      <c r="A43" s="80">
        <v>40</v>
      </c>
      <c r="B43" s="48" t="s">
        <v>1375</v>
      </c>
      <c r="C43" s="48" t="s">
        <v>968</v>
      </c>
      <c r="D43" s="48" t="s">
        <v>969</v>
      </c>
      <c r="E43" s="48" t="s">
        <v>929</v>
      </c>
      <c r="F43" s="48" t="s">
        <v>589</v>
      </c>
      <c r="G43" s="48" t="s">
        <v>590</v>
      </c>
      <c r="H43" s="48" t="s">
        <v>970</v>
      </c>
      <c r="I43" s="49">
        <v>41640</v>
      </c>
      <c r="J43" s="49">
        <v>43281</v>
      </c>
      <c r="K43" s="48" t="s">
        <v>2679</v>
      </c>
      <c r="L43" s="50">
        <v>3998000</v>
      </c>
      <c r="M43" s="67">
        <v>3998000</v>
      </c>
      <c r="N43" s="68">
        <v>3348325</v>
      </c>
      <c r="O43" s="51"/>
    </row>
    <row r="44" spans="1:15" ht="72" customHeight="1" x14ac:dyDescent="0.25">
      <c r="A44" s="80">
        <v>41</v>
      </c>
      <c r="B44" s="48" t="s">
        <v>1376</v>
      </c>
      <c r="C44" s="48" t="s">
        <v>158</v>
      </c>
      <c r="D44" s="48" t="s">
        <v>1586</v>
      </c>
      <c r="E44" s="48" t="s">
        <v>971</v>
      </c>
      <c r="F44" s="48" t="s">
        <v>1587</v>
      </c>
      <c r="G44" s="48" t="s">
        <v>1588</v>
      </c>
      <c r="H44" s="48" t="s">
        <v>1589</v>
      </c>
      <c r="I44" s="49">
        <v>41640</v>
      </c>
      <c r="J44" s="49">
        <v>43281</v>
      </c>
      <c r="K44" s="48" t="s">
        <v>162</v>
      </c>
      <c r="L44" s="50">
        <v>3945946.47</v>
      </c>
      <c r="M44" s="67">
        <v>3689322.57</v>
      </c>
      <c r="N44" s="68">
        <v>3178291.9</v>
      </c>
      <c r="O44" s="51"/>
    </row>
    <row r="45" spans="1:15" ht="215.25" customHeight="1" x14ac:dyDescent="0.25">
      <c r="A45" s="80">
        <v>42</v>
      </c>
      <c r="B45" s="48" t="s">
        <v>1377</v>
      </c>
      <c r="C45" s="48" t="s">
        <v>1378</v>
      </c>
      <c r="D45" s="48" t="s">
        <v>972</v>
      </c>
      <c r="E45" s="48" t="s">
        <v>973</v>
      </c>
      <c r="F45" s="48" t="s">
        <v>164</v>
      </c>
      <c r="G45" s="48" t="s">
        <v>165</v>
      </c>
      <c r="H45" s="48" t="s">
        <v>166</v>
      </c>
      <c r="I45" s="49">
        <v>41640</v>
      </c>
      <c r="J45" s="49">
        <v>43404</v>
      </c>
      <c r="K45" s="48" t="s">
        <v>2680</v>
      </c>
      <c r="L45" s="50">
        <v>4858672.6500000004</v>
      </c>
      <c r="M45" s="67">
        <v>3765645.95</v>
      </c>
      <c r="N45" s="68">
        <v>3372921.55</v>
      </c>
      <c r="O45" s="51"/>
    </row>
    <row r="46" spans="1:15" ht="110.25" customHeight="1" x14ac:dyDescent="0.25">
      <c r="A46" s="80">
        <v>43</v>
      </c>
      <c r="B46" s="48" t="s">
        <v>1379</v>
      </c>
      <c r="C46" s="48" t="s">
        <v>167</v>
      </c>
      <c r="D46" s="48" t="s">
        <v>974</v>
      </c>
      <c r="E46" s="48" t="s">
        <v>921</v>
      </c>
      <c r="F46" s="48" t="s">
        <v>168</v>
      </c>
      <c r="G46" s="48" t="s">
        <v>169</v>
      </c>
      <c r="H46" s="48" t="s">
        <v>170</v>
      </c>
      <c r="I46" s="49">
        <v>41640</v>
      </c>
      <c r="J46" s="49">
        <v>43190</v>
      </c>
      <c r="K46" s="48" t="s">
        <v>171</v>
      </c>
      <c r="L46" s="50">
        <v>3999541.93</v>
      </c>
      <c r="M46" s="67">
        <v>3999541.93</v>
      </c>
      <c r="N46" s="68">
        <v>3399610.64</v>
      </c>
      <c r="O46" s="51"/>
    </row>
    <row r="47" spans="1:15" ht="117" customHeight="1" x14ac:dyDescent="0.25">
      <c r="A47" s="80">
        <v>44</v>
      </c>
      <c r="B47" s="48" t="s">
        <v>1380</v>
      </c>
      <c r="C47" s="48" t="s">
        <v>975</v>
      </c>
      <c r="D47" s="48" t="s">
        <v>976</v>
      </c>
      <c r="E47" s="48" t="s">
        <v>924</v>
      </c>
      <c r="F47" s="48" t="s">
        <v>173</v>
      </c>
      <c r="G47" s="48" t="s">
        <v>174</v>
      </c>
      <c r="H47" s="48" t="s">
        <v>175</v>
      </c>
      <c r="I47" s="49">
        <v>41640</v>
      </c>
      <c r="J47" s="49">
        <v>43677</v>
      </c>
      <c r="K47" s="48" t="s">
        <v>176</v>
      </c>
      <c r="L47" s="50">
        <v>11110939.119999999</v>
      </c>
      <c r="M47" s="67">
        <v>5590806.2000000002</v>
      </c>
      <c r="N47" s="68">
        <v>4752185.2699999996</v>
      </c>
      <c r="O47" s="51"/>
    </row>
    <row r="48" spans="1:15" ht="67.5" x14ac:dyDescent="0.25">
      <c r="A48" s="80">
        <v>45</v>
      </c>
      <c r="B48" s="48" t="s">
        <v>1381</v>
      </c>
      <c r="C48" s="48" t="s">
        <v>177</v>
      </c>
      <c r="D48" s="48" t="s">
        <v>977</v>
      </c>
      <c r="E48" s="48" t="s">
        <v>924</v>
      </c>
      <c r="F48" s="48" t="s">
        <v>178</v>
      </c>
      <c r="G48" s="48" t="s">
        <v>179</v>
      </c>
      <c r="H48" s="48" t="s">
        <v>180</v>
      </c>
      <c r="I48" s="49">
        <v>41640</v>
      </c>
      <c r="J48" s="49">
        <v>43495</v>
      </c>
      <c r="K48" s="48" t="s">
        <v>181</v>
      </c>
      <c r="L48" s="50">
        <v>4310489.6399999997</v>
      </c>
      <c r="M48" s="67">
        <v>3997883.12</v>
      </c>
      <c r="N48" s="68">
        <v>3398200.65</v>
      </c>
      <c r="O48" s="51"/>
    </row>
    <row r="49" spans="1:15" ht="67.5" x14ac:dyDescent="0.25">
      <c r="A49" s="80">
        <v>46</v>
      </c>
      <c r="B49" s="48" t="s">
        <v>1382</v>
      </c>
      <c r="C49" s="48" t="s">
        <v>182</v>
      </c>
      <c r="D49" s="48" t="s">
        <v>978</v>
      </c>
      <c r="E49" s="48" t="s">
        <v>913</v>
      </c>
      <c r="F49" s="48" t="s">
        <v>184</v>
      </c>
      <c r="G49" s="48" t="s">
        <v>185</v>
      </c>
      <c r="H49" s="48" t="s">
        <v>186</v>
      </c>
      <c r="I49" s="49">
        <v>41640</v>
      </c>
      <c r="J49" s="49">
        <v>43159</v>
      </c>
      <c r="K49" s="48" t="s">
        <v>187</v>
      </c>
      <c r="L49" s="50">
        <v>3979117.49</v>
      </c>
      <c r="M49" s="67">
        <v>3860342.87</v>
      </c>
      <c r="N49" s="68">
        <v>3394345.45</v>
      </c>
      <c r="O49" s="51"/>
    </row>
    <row r="50" spans="1:15" ht="96" customHeight="1" x14ac:dyDescent="0.25">
      <c r="A50" s="80">
        <v>47</v>
      </c>
      <c r="B50" s="48" t="s">
        <v>1383</v>
      </c>
      <c r="C50" s="48" t="s">
        <v>979</v>
      </c>
      <c r="D50" s="48" t="s">
        <v>980</v>
      </c>
      <c r="E50" s="48" t="s">
        <v>895</v>
      </c>
      <c r="F50" s="48" t="s">
        <v>128</v>
      </c>
      <c r="G50" s="48" t="s">
        <v>544</v>
      </c>
      <c r="H50" s="48" t="s">
        <v>981</v>
      </c>
      <c r="I50" s="49">
        <v>41640</v>
      </c>
      <c r="J50" s="49">
        <v>43465</v>
      </c>
      <c r="K50" s="48" t="s">
        <v>982</v>
      </c>
      <c r="L50" s="50">
        <v>9719819.5299999993</v>
      </c>
      <c r="M50" s="67">
        <v>4817977.22</v>
      </c>
      <c r="N50" s="68">
        <v>4095280.63</v>
      </c>
      <c r="O50" s="51"/>
    </row>
    <row r="51" spans="1:15" ht="45" x14ac:dyDescent="0.25">
      <c r="A51" s="80">
        <v>48</v>
      </c>
      <c r="B51" s="48" t="s">
        <v>1384</v>
      </c>
      <c r="C51" s="48" t="s">
        <v>983</v>
      </c>
      <c r="D51" s="48" t="s">
        <v>984</v>
      </c>
      <c r="E51" s="48" t="s">
        <v>913</v>
      </c>
      <c r="F51" s="48" t="s">
        <v>188</v>
      </c>
      <c r="G51" s="48" t="s">
        <v>189</v>
      </c>
      <c r="H51" s="48" t="s">
        <v>190</v>
      </c>
      <c r="I51" s="49">
        <v>41640</v>
      </c>
      <c r="J51" s="49">
        <v>43100</v>
      </c>
      <c r="K51" s="48" t="s">
        <v>191</v>
      </c>
      <c r="L51" s="50">
        <v>4983012.25</v>
      </c>
      <c r="M51" s="67">
        <v>3847729.22</v>
      </c>
      <c r="N51" s="68">
        <v>3279749.83</v>
      </c>
      <c r="O51" s="51"/>
    </row>
    <row r="52" spans="1:15" ht="56.25" x14ac:dyDescent="0.25">
      <c r="A52" s="80">
        <v>49</v>
      </c>
      <c r="B52" s="48" t="s">
        <v>1385</v>
      </c>
      <c r="C52" s="48" t="s">
        <v>985</v>
      </c>
      <c r="D52" s="48" t="s">
        <v>986</v>
      </c>
      <c r="E52" s="48" t="s">
        <v>971</v>
      </c>
      <c r="F52" s="48" t="s">
        <v>323</v>
      </c>
      <c r="G52" s="48" t="s">
        <v>324</v>
      </c>
      <c r="H52" s="48" t="s">
        <v>987</v>
      </c>
      <c r="I52" s="49">
        <v>41640</v>
      </c>
      <c r="J52" s="49">
        <v>43403</v>
      </c>
      <c r="K52" s="48" t="s">
        <v>988</v>
      </c>
      <c r="L52" s="50">
        <v>5048599.09</v>
      </c>
      <c r="M52" s="67">
        <v>3999818.88</v>
      </c>
      <c r="N52" s="68">
        <v>3399846.04</v>
      </c>
      <c r="O52" s="51"/>
    </row>
    <row r="53" spans="1:15" ht="56.25" x14ac:dyDescent="0.25">
      <c r="A53" s="80">
        <v>50</v>
      </c>
      <c r="B53" s="48" t="s">
        <v>1292</v>
      </c>
      <c r="C53" s="48" t="s">
        <v>1293</v>
      </c>
      <c r="D53" s="48" t="s">
        <v>1294</v>
      </c>
      <c r="E53" s="48" t="s">
        <v>907</v>
      </c>
      <c r="F53" s="48" t="s">
        <v>1295</v>
      </c>
      <c r="G53" s="48" t="s">
        <v>1296</v>
      </c>
      <c r="H53" s="48" t="s">
        <v>1298</v>
      </c>
      <c r="I53" s="49">
        <v>41640</v>
      </c>
      <c r="J53" s="49">
        <v>43465</v>
      </c>
      <c r="K53" s="48" t="s">
        <v>1297</v>
      </c>
      <c r="L53" s="50">
        <v>1735485.77</v>
      </c>
      <c r="M53" s="67">
        <v>1735485.77</v>
      </c>
      <c r="N53" s="68">
        <v>1519241.66</v>
      </c>
      <c r="O53" s="51"/>
    </row>
    <row r="54" spans="1:15" ht="69" customHeight="1" x14ac:dyDescent="0.25">
      <c r="A54" s="80">
        <v>51</v>
      </c>
      <c r="B54" s="48" t="s">
        <v>1386</v>
      </c>
      <c r="C54" s="48" t="s">
        <v>192</v>
      </c>
      <c r="D54" s="48" t="s">
        <v>989</v>
      </c>
      <c r="E54" s="48" t="s">
        <v>929</v>
      </c>
      <c r="F54" s="48" t="s">
        <v>193</v>
      </c>
      <c r="G54" s="48" t="s">
        <v>194</v>
      </c>
      <c r="H54" s="48" t="s">
        <v>195</v>
      </c>
      <c r="I54" s="49">
        <v>41640</v>
      </c>
      <c r="J54" s="49">
        <v>43100</v>
      </c>
      <c r="K54" s="48" t="s">
        <v>196</v>
      </c>
      <c r="L54" s="50">
        <v>1255735.44</v>
      </c>
      <c r="M54" s="67">
        <v>1155505.67</v>
      </c>
      <c r="N54" s="68">
        <v>982179.81</v>
      </c>
      <c r="O54" s="51"/>
    </row>
    <row r="55" spans="1:15" ht="69.75" customHeight="1" x14ac:dyDescent="0.25">
      <c r="A55" s="80">
        <v>52</v>
      </c>
      <c r="B55" s="48" t="s">
        <v>1387</v>
      </c>
      <c r="C55" s="48" t="s">
        <v>197</v>
      </c>
      <c r="D55" s="48" t="s">
        <v>990</v>
      </c>
      <c r="E55" s="48" t="s">
        <v>931</v>
      </c>
      <c r="F55" s="48" t="s">
        <v>198</v>
      </c>
      <c r="G55" s="48" t="s">
        <v>199</v>
      </c>
      <c r="H55" s="48" t="s">
        <v>200</v>
      </c>
      <c r="I55" s="49">
        <v>41640</v>
      </c>
      <c r="J55" s="49">
        <v>43205</v>
      </c>
      <c r="K55" s="48" t="s">
        <v>2681</v>
      </c>
      <c r="L55" s="50">
        <v>3680911.4</v>
      </c>
      <c r="M55" s="67">
        <v>3664537.5</v>
      </c>
      <c r="N55" s="68">
        <v>3187312.08</v>
      </c>
      <c r="O55" s="51"/>
    </row>
    <row r="56" spans="1:15" ht="128.25" customHeight="1" x14ac:dyDescent="0.25">
      <c r="A56" s="80">
        <v>53</v>
      </c>
      <c r="B56" s="48" t="s">
        <v>1388</v>
      </c>
      <c r="C56" s="48" t="s">
        <v>201</v>
      </c>
      <c r="D56" s="48" t="s">
        <v>991</v>
      </c>
      <c r="E56" s="48" t="s">
        <v>924</v>
      </c>
      <c r="F56" s="48" t="s">
        <v>202</v>
      </c>
      <c r="G56" s="48" t="s">
        <v>203</v>
      </c>
      <c r="H56" s="48" t="s">
        <v>204</v>
      </c>
      <c r="I56" s="49">
        <v>41640</v>
      </c>
      <c r="J56" s="49">
        <v>43555</v>
      </c>
      <c r="K56" s="48" t="s">
        <v>205</v>
      </c>
      <c r="L56" s="50">
        <v>4280929.68</v>
      </c>
      <c r="M56" s="67">
        <v>3999361.51</v>
      </c>
      <c r="N56" s="68">
        <v>3399457.28</v>
      </c>
      <c r="O56" s="51"/>
    </row>
    <row r="57" spans="1:15" ht="98.25" customHeight="1" x14ac:dyDescent="0.25">
      <c r="A57" s="80">
        <v>54</v>
      </c>
      <c r="B57" s="48" t="s">
        <v>1389</v>
      </c>
      <c r="C57" s="48" t="s">
        <v>206</v>
      </c>
      <c r="D57" s="48" t="s">
        <v>992</v>
      </c>
      <c r="E57" s="48" t="s">
        <v>907</v>
      </c>
      <c r="F57" s="48" t="s">
        <v>207</v>
      </c>
      <c r="G57" s="48" t="s">
        <v>208</v>
      </c>
      <c r="H57" s="48" t="s">
        <v>209</v>
      </c>
      <c r="I57" s="49">
        <v>41640</v>
      </c>
      <c r="J57" s="49">
        <v>42916</v>
      </c>
      <c r="K57" s="48" t="s">
        <v>2682</v>
      </c>
      <c r="L57" s="50">
        <v>898739.35</v>
      </c>
      <c r="M57" s="67">
        <v>843389.35</v>
      </c>
      <c r="N57" s="68">
        <v>748303.31</v>
      </c>
      <c r="O57" s="51"/>
    </row>
    <row r="58" spans="1:15" ht="45" x14ac:dyDescent="0.25">
      <c r="A58" s="80">
        <v>55</v>
      </c>
      <c r="B58" s="48" t="s">
        <v>1390</v>
      </c>
      <c r="C58" s="48" t="s">
        <v>210</v>
      </c>
      <c r="D58" s="48" t="s">
        <v>993</v>
      </c>
      <c r="E58" s="48" t="s">
        <v>929</v>
      </c>
      <c r="F58" s="48" t="s">
        <v>211</v>
      </c>
      <c r="G58" s="48" t="s">
        <v>212</v>
      </c>
      <c r="H58" s="48" t="s">
        <v>213</v>
      </c>
      <c r="I58" s="49">
        <v>41640</v>
      </c>
      <c r="J58" s="49">
        <v>43250</v>
      </c>
      <c r="K58" s="48" t="s">
        <v>214</v>
      </c>
      <c r="L58" s="50">
        <v>5010364.38</v>
      </c>
      <c r="M58" s="67">
        <v>4612540</v>
      </c>
      <c r="N58" s="68">
        <v>3920659</v>
      </c>
      <c r="O58" s="51"/>
    </row>
    <row r="59" spans="1:15" ht="123.75" x14ac:dyDescent="0.25">
      <c r="A59" s="80">
        <v>56</v>
      </c>
      <c r="B59" s="48" t="s">
        <v>1391</v>
      </c>
      <c r="C59" s="48" t="s">
        <v>215</v>
      </c>
      <c r="D59" s="48" t="s">
        <v>994</v>
      </c>
      <c r="E59" s="48" t="s">
        <v>929</v>
      </c>
      <c r="F59" s="48" t="s">
        <v>217</v>
      </c>
      <c r="G59" s="48" t="s">
        <v>218</v>
      </c>
      <c r="H59" s="48" t="s">
        <v>219</v>
      </c>
      <c r="I59" s="49">
        <v>41640</v>
      </c>
      <c r="J59" s="49">
        <v>43190</v>
      </c>
      <c r="K59" s="48" t="s">
        <v>2683</v>
      </c>
      <c r="L59" s="50">
        <v>3163866.9</v>
      </c>
      <c r="M59" s="67">
        <v>3162636.9</v>
      </c>
      <c r="N59" s="68">
        <v>2688241.36</v>
      </c>
      <c r="O59" s="51"/>
    </row>
    <row r="60" spans="1:15" ht="105" customHeight="1" x14ac:dyDescent="0.25">
      <c r="A60" s="80">
        <v>57</v>
      </c>
      <c r="B60" s="48" t="s">
        <v>1392</v>
      </c>
      <c r="C60" s="48" t="s">
        <v>995</v>
      </c>
      <c r="D60" s="48" t="s">
        <v>996</v>
      </c>
      <c r="E60" s="48" t="s">
        <v>921</v>
      </c>
      <c r="F60" s="48" t="s">
        <v>221</v>
      </c>
      <c r="G60" s="48" t="s">
        <v>222</v>
      </c>
      <c r="H60" s="48" t="s">
        <v>223</v>
      </c>
      <c r="I60" s="49">
        <v>41640</v>
      </c>
      <c r="J60" s="49">
        <v>42916</v>
      </c>
      <c r="K60" s="48" t="s">
        <v>2684</v>
      </c>
      <c r="L60" s="50">
        <v>2465917.37</v>
      </c>
      <c r="M60" s="67">
        <v>2446975.37</v>
      </c>
      <c r="N60" s="68">
        <v>2079929.06</v>
      </c>
      <c r="O60" s="51"/>
    </row>
    <row r="61" spans="1:15" ht="45" x14ac:dyDescent="0.25">
      <c r="A61" s="80">
        <v>58</v>
      </c>
      <c r="B61" s="48" t="s">
        <v>1393</v>
      </c>
      <c r="C61" s="48" t="s">
        <v>224</v>
      </c>
      <c r="D61" s="48" t="s">
        <v>997</v>
      </c>
      <c r="E61" s="48" t="s">
        <v>971</v>
      </c>
      <c r="F61" s="48" t="s">
        <v>225</v>
      </c>
      <c r="G61" s="48" t="s">
        <v>226</v>
      </c>
      <c r="H61" s="48" t="s">
        <v>227</v>
      </c>
      <c r="I61" s="49">
        <v>41640</v>
      </c>
      <c r="J61" s="49">
        <v>43039</v>
      </c>
      <c r="K61" s="48" t="s">
        <v>228</v>
      </c>
      <c r="L61" s="50">
        <v>1172401.5</v>
      </c>
      <c r="M61" s="67">
        <v>945664.41</v>
      </c>
      <c r="N61" s="68">
        <v>813043.35</v>
      </c>
      <c r="O61" s="51"/>
    </row>
    <row r="62" spans="1:15" ht="45" x14ac:dyDescent="0.25">
      <c r="A62" s="80">
        <v>59</v>
      </c>
      <c r="B62" s="48" t="s">
        <v>1394</v>
      </c>
      <c r="C62" s="48" t="s">
        <v>229</v>
      </c>
      <c r="D62" s="48" t="s">
        <v>998</v>
      </c>
      <c r="E62" s="48" t="s">
        <v>902</v>
      </c>
      <c r="F62" s="48" t="s">
        <v>230</v>
      </c>
      <c r="G62" s="48" t="s">
        <v>231</v>
      </c>
      <c r="H62" s="48" t="s">
        <v>232</v>
      </c>
      <c r="I62" s="49">
        <v>41640</v>
      </c>
      <c r="J62" s="49">
        <v>43465</v>
      </c>
      <c r="K62" s="48" t="s">
        <v>233</v>
      </c>
      <c r="L62" s="50">
        <v>8090077.0800000001</v>
      </c>
      <c r="M62" s="67">
        <v>8000000</v>
      </c>
      <c r="N62" s="68">
        <v>6800000</v>
      </c>
      <c r="O62" s="51"/>
    </row>
    <row r="63" spans="1:15" ht="94.5" customHeight="1" x14ac:dyDescent="0.25">
      <c r="A63" s="80">
        <v>60</v>
      </c>
      <c r="B63" s="48" t="s">
        <v>1395</v>
      </c>
      <c r="C63" s="48" t="s">
        <v>234</v>
      </c>
      <c r="D63" s="48" t="s">
        <v>999</v>
      </c>
      <c r="E63" s="48" t="s">
        <v>913</v>
      </c>
      <c r="F63" s="48" t="s">
        <v>235</v>
      </c>
      <c r="G63" s="48" t="s">
        <v>236</v>
      </c>
      <c r="H63" s="48" t="s">
        <v>237</v>
      </c>
      <c r="I63" s="49">
        <v>41640</v>
      </c>
      <c r="J63" s="49">
        <v>43100</v>
      </c>
      <c r="K63" s="48" t="s">
        <v>2685</v>
      </c>
      <c r="L63" s="50">
        <v>4201146.43</v>
      </c>
      <c r="M63" s="67">
        <v>3966472.6</v>
      </c>
      <c r="N63" s="68">
        <v>3383853.34</v>
      </c>
      <c r="O63" s="51"/>
    </row>
    <row r="64" spans="1:15" ht="61.5" customHeight="1" x14ac:dyDescent="0.25">
      <c r="A64" s="80">
        <v>61</v>
      </c>
      <c r="B64" s="48" t="s">
        <v>1396</v>
      </c>
      <c r="C64" s="48" t="s">
        <v>1000</v>
      </c>
      <c r="D64" s="48" t="s">
        <v>1001</v>
      </c>
      <c r="E64" s="48" t="s">
        <v>931</v>
      </c>
      <c r="F64" s="48" t="s">
        <v>152</v>
      </c>
      <c r="G64" s="48" t="s">
        <v>1002</v>
      </c>
      <c r="H64" s="48" t="s">
        <v>2686</v>
      </c>
      <c r="I64" s="49">
        <v>41640</v>
      </c>
      <c r="J64" s="49">
        <v>43373</v>
      </c>
      <c r="K64" s="48" t="s">
        <v>1003</v>
      </c>
      <c r="L64" s="50">
        <v>37983554.770000003</v>
      </c>
      <c r="M64" s="67">
        <v>8000000</v>
      </c>
      <c r="N64" s="68">
        <v>6800000</v>
      </c>
      <c r="O64" s="51"/>
    </row>
    <row r="65" spans="1:15" ht="111" customHeight="1" x14ac:dyDescent="0.25">
      <c r="A65" s="80">
        <v>62</v>
      </c>
      <c r="B65" s="48" t="s">
        <v>1397</v>
      </c>
      <c r="C65" s="48" t="s">
        <v>1398</v>
      </c>
      <c r="D65" s="48" t="s">
        <v>1004</v>
      </c>
      <c r="E65" s="48" t="s">
        <v>913</v>
      </c>
      <c r="F65" s="48" t="s">
        <v>238</v>
      </c>
      <c r="G65" s="48" t="s">
        <v>239</v>
      </c>
      <c r="H65" s="48" t="s">
        <v>2687</v>
      </c>
      <c r="I65" s="49">
        <v>41640</v>
      </c>
      <c r="J65" s="49">
        <v>43039</v>
      </c>
      <c r="K65" s="48" t="s">
        <v>1399</v>
      </c>
      <c r="L65" s="50">
        <v>2917659.92</v>
      </c>
      <c r="M65" s="67">
        <v>2916877.46</v>
      </c>
      <c r="N65" s="68">
        <v>2770915.53</v>
      </c>
      <c r="O65" s="51"/>
    </row>
    <row r="66" spans="1:15" ht="168.75" x14ac:dyDescent="0.25">
      <c r="A66" s="80">
        <v>63</v>
      </c>
      <c r="B66" s="48" t="s">
        <v>1400</v>
      </c>
      <c r="C66" s="48" t="s">
        <v>1005</v>
      </c>
      <c r="D66" s="48" t="s">
        <v>1006</v>
      </c>
      <c r="E66" s="48" t="s">
        <v>902</v>
      </c>
      <c r="F66" s="48" t="s">
        <v>1007</v>
      </c>
      <c r="G66" s="48" t="s">
        <v>1008</v>
      </c>
      <c r="H66" s="48" t="s">
        <v>1009</v>
      </c>
      <c r="I66" s="49">
        <v>41640</v>
      </c>
      <c r="J66" s="49">
        <v>43008</v>
      </c>
      <c r="K66" s="48" t="s">
        <v>2688</v>
      </c>
      <c r="L66" s="50">
        <v>4147468.09</v>
      </c>
      <c r="M66" s="67">
        <v>3569065.54</v>
      </c>
      <c r="N66" s="68">
        <v>3063441.84</v>
      </c>
      <c r="O66" s="51"/>
    </row>
    <row r="67" spans="1:15" ht="132" customHeight="1" x14ac:dyDescent="0.25">
      <c r="A67" s="80">
        <v>64</v>
      </c>
      <c r="B67" s="48" t="s">
        <v>1401</v>
      </c>
      <c r="C67" s="48" t="s">
        <v>240</v>
      </c>
      <c r="D67" s="48" t="s">
        <v>1010</v>
      </c>
      <c r="E67" s="48" t="s">
        <v>973</v>
      </c>
      <c r="F67" s="48" t="s">
        <v>164</v>
      </c>
      <c r="G67" s="48" t="s">
        <v>241</v>
      </c>
      <c r="H67" s="48" t="s">
        <v>1402</v>
      </c>
      <c r="I67" s="49">
        <v>41640</v>
      </c>
      <c r="J67" s="49">
        <v>43159</v>
      </c>
      <c r="K67" s="48" t="s">
        <v>242</v>
      </c>
      <c r="L67" s="50">
        <v>3532502.97</v>
      </c>
      <c r="M67" s="67">
        <v>3357283.64</v>
      </c>
      <c r="N67" s="68">
        <v>2853691.09</v>
      </c>
      <c r="O67" s="51"/>
    </row>
    <row r="68" spans="1:15" ht="147" customHeight="1" x14ac:dyDescent="0.25">
      <c r="A68" s="80">
        <v>65</v>
      </c>
      <c r="B68" s="48" t="s">
        <v>1403</v>
      </c>
      <c r="C68" s="48" t="s">
        <v>1011</v>
      </c>
      <c r="D68" s="48" t="s">
        <v>1012</v>
      </c>
      <c r="E68" s="48" t="s">
        <v>913</v>
      </c>
      <c r="F68" s="48" t="s">
        <v>1013</v>
      </c>
      <c r="G68" s="48" t="s">
        <v>1014</v>
      </c>
      <c r="H68" s="48" t="s">
        <v>1015</v>
      </c>
      <c r="I68" s="49">
        <v>41640</v>
      </c>
      <c r="J68" s="49">
        <v>43220</v>
      </c>
      <c r="K68" s="48" t="s">
        <v>1016</v>
      </c>
      <c r="L68" s="50">
        <v>6221215.0300000003</v>
      </c>
      <c r="M68" s="67">
        <v>5685637.4500000002</v>
      </c>
      <c r="N68" s="68">
        <v>4832791.83</v>
      </c>
      <c r="O68" s="51"/>
    </row>
    <row r="69" spans="1:15" ht="90" x14ac:dyDescent="0.25">
      <c r="A69" s="80">
        <v>66</v>
      </c>
      <c r="B69" s="48" t="s">
        <v>1404</v>
      </c>
      <c r="C69" s="48" t="s">
        <v>1017</v>
      </c>
      <c r="D69" s="48" t="s">
        <v>1018</v>
      </c>
      <c r="E69" s="48" t="s">
        <v>971</v>
      </c>
      <c r="F69" s="48" t="s">
        <v>338</v>
      </c>
      <c r="G69" s="48" t="s">
        <v>339</v>
      </c>
      <c r="H69" s="48" t="s">
        <v>1019</v>
      </c>
      <c r="I69" s="49">
        <v>41640</v>
      </c>
      <c r="J69" s="49">
        <v>43069</v>
      </c>
      <c r="K69" s="48" t="s">
        <v>1405</v>
      </c>
      <c r="L69" s="50">
        <v>2000000</v>
      </c>
      <c r="M69" s="67">
        <v>2000000</v>
      </c>
      <c r="N69" s="68">
        <v>1700000</v>
      </c>
      <c r="O69" s="51"/>
    </row>
    <row r="70" spans="1:15" ht="97.5" customHeight="1" x14ac:dyDescent="0.25">
      <c r="A70" s="80">
        <v>67</v>
      </c>
      <c r="B70" s="48" t="s">
        <v>1406</v>
      </c>
      <c r="C70" s="48" t="s">
        <v>1020</v>
      </c>
      <c r="D70" s="48" t="s">
        <v>1021</v>
      </c>
      <c r="E70" s="48" t="s">
        <v>924</v>
      </c>
      <c r="F70" s="48" t="s">
        <v>277</v>
      </c>
      <c r="G70" s="48" t="s">
        <v>278</v>
      </c>
      <c r="H70" s="48" t="s">
        <v>1022</v>
      </c>
      <c r="I70" s="49">
        <v>41640</v>
      </c>
      <c r="J70" s="49">
        <v>43100</v>
      </c>
      <c r="K70" s="48" t="s">
        <v>2689</v>
      </c>
      <c r="L70" s="50">
        <v>4198336.5</v>
      </c>
      <c r="M70" s="67">
        <v>2000000</v>
      </c>
      <c r="N70" s="68">
        <v>1700000</v>
      </c>
      <c r="O70" s="51"/>
    </row>
    <row r="71" spans="1:15" ht="126.75" customHeight="1" x14ac:dyDescent="0.25">
      <c r="A71" s="80">
        <v>68</v>
      </c>
      <c r="B71" s="48" t="s">
        <v>1407</v>
      </c>
      <c r="C71" s="48" t="s">
        <v>1023</v>
      </c>
      <c r="D71" s="48" t="s">
        <v>1024</v>
      </c>
      <c r="E71" s="48" t="s">
        <v>895</v>
      </c>
      <c r="F71" s="48" t="s">
        <v>128</v>
      </c>
      <c r="G71" s="48" t="s">
        <v>347</v>
      </c>
      <c r="H71" s="48" t="s">
        <v>1025</v>
      </c>
      <c r="I71" s="49">
        <v>41640</v>
      </c>
      <c r="J71" s="49">
        <v>42978</v>
      </c>
      <c r="K71" s="48" t="s">
        <v>1026</v>
      </c>
      <c r="L71" s="50">
        <v>2769885.13</v>
      </c>
      <c r="M71" s="67">
        <v>2000000</v>
      </c>
      <c r="N71" s="68">
        <v>1700000</v>
      </c>
      <c r="O71" s="51"/>
    </row>
    <row r="72" spans="1:15" ht="45" x14ac:dyDescent="0.25">
      <c r="A72" s="80">
        <v>69</v>
      </c>
      <c r="B72" s="48" t="s">
        <v>1408</v>
      </c>
      <c r="C72" s="48" t="s">
        <v>1117</v>
      </c>
      <c r="D72" s="48" t="s">
        <v>1116</v>
      </c>
      <c r="E72" s="48" t="s">
        <v>940</v>
      </c>
      <c r="F72" s="48" t="s">
        <v>1118</v>
      </c>
      <c r="G72" s="48" t="s">
        <v>1119</v>
      </c>
      <c r="H72" s="48" t="s">
        <v>1157</v>
      </c>
      <c r="I72" s="49">
        <v>41640</v>
      </c>
      <c r="J72" s="49">
        <v>43008</v>
      </c>
      <c r="K72" s="48" t="s">
        <v>1120</v>
      </c>
      <c r="L72" s="50">
        <v>999606.77</v>
      </c>
      <c r="M72" s="67">
        <v>935646.77</v>
      </c>
      <c r="N72" s="68">
        <v>795299.75</v>
      </c>
      <c r="O72" s="51"/>
    </row>
    <row r="73" spans="1:15" ht="225" x14ac:dyDescent="0.25">
      <c r="A73" s="80">
        <v>70</v>
      </c>
      <c r="B73" s="48" t="s">
        <v>1409</v>
      </c>
      <c r="C73" s="48" t="s">
        <v>1027</v>
      </c>
      <c r="D73" s="48" t="s">
        <v>1028</v>
      </c>
      <c r="E73" s="48" t="s">
        <v>940</v>
      </c>
      <c r="F73" s="48" t="s">
        <v>334</v>
      </c>
      <c r="G73" s="48" t="s">
        <v>335</v>
      </c>
      <c r="H73" s="48" t="s">
        <v>1410</v>
      </c>
      <c r="I73" s="49">
        <v>41640</v>
      </c>
      <c r="J73" s="49">
        <v>43100</v>
      </c>
      <c r="K73" s="48" t="s">
        <v>2690</v>
      </c>
      <c r="L73" s="50">
        <v>1979851.45</v>
      </c>
      <c r="M73" s="67">
        <v>1979851.45</v>
      </c>
      <c r="N73" s="68">
        <v>1698300</v>
      </c>
      <c r="O73" s="51"/>
    </row>
    <row r="74" spans="1:15" ht="104.25" customHeight="1" x14ac:dyDescent="0.25">
      <c r="A74" s="80">
        <v>71</v>
      </c>
      <c r="B74" s="48" t="s">
        <v>1411</v>
      </c>
      <c r="C74" s="48" t="s">
        <v>1122</v>
      </c>
      <c r="D74" s="48" t="s">
        <v>1121</v>
      </c>
      <c r="E74" s="48" t="s">
        <v>973</v>
      </c>
      <c r="F74" s="48" t="s">
        <v>164</v>
      </c>
      <c r="G74" s="48" t="s">
        <v>1123</v>
      </c>
      <c r="H74" s="48" t="s">
        <v>1158</v>
      </c>
      <c r="I74" s="49">
        <v>41640</v>
      </c>
      <c r="J74" s="49">
        <v>43131</v>
      </c>
      <c r="K74" s="48" t="s">
        <v>2691</v>
      </c>
      <c r="L74" s="50">
        <v>10407137.470000001</v>
      </c>
      <c r="M74" s="67">
        <v>9248989.75</v>
      </c>
      <c r="N74" s="68">
        <v>7861641.2800000003</v>
      </c>
      <c r="O74" s="51"/>
    </row>
    <row r="75" spans="1:15" ht="86.25" customHeight="1" x14ac:dyDescent="0.25">
      <c r="A75" s="80">
        <v>72</v>
      </c>
      <c r="B75" s="48" t="s">
        <v>1412</v>
      </c>
      <c r="C75" s="48" t="s">
        <v>1029</v>
      </c>
      <c r="D75" s="48" t="s">
        <v>1413</v>
      </c>
      <c r="E75" s="48" t="s">
        <v>910</v>
      </c>
      <c r="F75" s="48" t="s">
        <v>73</v>
      </c>
      <c r="G75" s="48" t="s">
        <v>252</v>
      </c>
      <c r="H75" s="48" t="s">
        <v>1030</v>
      </c>
      <c r="I75" s="49">
        <v>41640</v>
      </c>
      <c r="J75" s="49">
        <v>43830</v>
      </c>
      <c r="K75" s="48" t="s">
        <v>1031</v>
      </c>
      <c r="L75" s="50">
        <v>27659343.66</v>
      </c>
      <c r="M75" s="67">
        <v>27626257.890000001</v>
      </c>
      <c r="N75" s="68">
        <v>25400000</v>
      </c>
      <c r="O75" s="51"/>
    </row>
    <row r="76" spans="1:15" ht="150.75" customHeight="1" x14ac:dyDescent="0.25">
      <c r="A76" s="80">
        <v>73</v>
      </c>
      <c r="B76" s="48" t="s">
        <v>1414</v>
      </c>
      <c r="C76" s="48" t="s">
        <v>1125</v>
      </c>
      <c r="D76" s="48" t="s">
        <v>1124</v>
      </c>
      <c r="E76" s="48" t="s">
        <v>924</v>
      </c>
      <c r="F76" s="48" t="s">
        <v>885</v>
      </c>
      <c r="G76" s="48" t="s">
        <v>886</v>
      </c>
      <c r="H76" s="48" t="s">
        <v>1961</v>
      </c>
      <c r="I76" s="49">
        <v>41640</v>
      </c>
      <c r="J76" s="49">
        <v>43136</v>
      </c>
      <c r="K76" s="48" t="s">
        <v>2692</v>
      </c>
      <c r="L76" s="50">
        <v>9442472.6600000001</v>
      </c>
      <c r="M76" s="67">
        <v>8763511.9800000004</v>
      </c>
      <c r="N76" s="68">
        <v>7616382.5</v>
      </c>
      <c r="O76" s="51"/>
    </row>
    <row r="77" spans="1:15" ht="94.5" customHeight="1" x14ac:dyDescent="0.25">
      <c r="A77" s="80">
        <v>74</v>
      </c>
      <c r="B77" s="48" t="s">
        <v>1415</v>
      </c>
      <c r="C77" s="48" t="s">
        <v>1127</v>
      </c>
      <c r="D77" s="48" t="s">
        <v>1126</v>
      </c>
      <c r="E77" s="48" t="s">
        <v>897</v>
      </c>
      <c r="F77" s="48" t="s">
        <v>45</v>
      </c>
      <c r="G77" s="48" t="s">
        <v>331</v>
      </c>
      <c r="H77" s="48" t="s">
        <v>1159</v>
      </c>
      <c r="I77" s="49">
        <v>41640</v>
      </c>
      <c r="J77" s="49">
        <v>43131</v>
      </c>
      <c r="K77" s="48" t="s">
        <v>2693</v>
      </c>
      <c r="L77" s="50">
        <v>1988708.48</v>
      </c>
      <c r="M77" s="67">
        <v>1988708.48</v>
      </c>
      <c r="N77" s="68">
        <v>1700000</v>
      </c>
      <c r="O77" s="51"/>
    </row>
    <row r="78" spans="1:15" ht="172.5" customHeight="1" x14ac:dyDescent="0.25">
      <c r="A78" s="80">
        <v>75</v>
      </c>
      <c r="B78" s="48" t="s">
        <v>1416</v>
      </c>
      <c r="C78" s="48" t="s">
        <v>1129</v>
      </c>
      <c r="D78" s="48" t="s">
        <v>1128</v>
      </c>
      <c r="E78" s="48" t="s">
        <v>940</v>
      </c>
      <c r="F78" s="48" t="s">
        <v>334</v>
      </c>
      <c r="G78" s="48" t="s">
        <v>847</v>
      </c>
      <c r="H78" s="48" t="s">
        <v>1160</v>
      </c>
      <c r="I78" s="49">
        <v>41640</v>
      </c>
      <c r="J78" s="49">
        <v>43100</v>
      </c>
      <c r="K78" s="48" t="s">
        <v>2694</v>
      </c>
      <c r="L78" s="50">
        <v>9005460.0500000007</v>
      </c>
      <c r="M78" s="67">
        <v>9000000</v>
      </c>
      <c r="N78" s="68">
        <v>7650000</v>
      </c>
      <c r="O78" s="51"/>
    </row>
    <row r="79" spans="1:15" ht="150.75" customHeight="1" x14ac:dyDescent="0.25">
      <c r="A79" s="80">
        <v>76</v>
      </c>
      <c r="B79" s="48" t="s">
        <v>1417</v>
      </c>
      <c r="C79" s="48" t="s">
        <v>1131</v>
      </c>
      <c r="D79" s="48" t="s">
        <v>1130</v>
      </c>
      <c r="E79" s="48" t="s">
        <v>902</v>
      </c>
      <c r="F79" s="48" t="s">
        <v>283</v>
      </c>
      <c r="G79" s="48" t="s">
        <v>1132</v>
      </c>
      <c r="H79" s="48" t="s">
        <v>1161</v>
      </c>
      <c r="I79" s="49">
        <v>41640</v>
      </c>
      <c r="J79" s="49">
        <v>42886</v>
      </c>
      <c r="K79" s="48" t="s">
        <v>1418</v>
      </c>
      <c r="L79" s="50">
        <v>10132768</v>
      </c>
      <c r="M79" s="67">
        <v>9804000</v>
      </c>
      <c r="N79" s="68">
        <v>8333400</v>
      </c>
      <c r="O79" s="51"/>
    </row>
    <row r="80" spans="1:15" ht="123.75" x14ac:dyDescent="0.25">
      <c r="A80" s="80">
        <v>77</v>
      </c>
      <c r="B80" s="48" t="s">
        <v>1419</v>
      </c>
      <c r="C80" s="48" t="s">
        <v>1183</v>
      </c>
      <c r="D80" s="48" t="s">
        <v>1420</v>
      </c>
      <c r="E80" s="48" t="s">
        <v>921</v>
      </c>
      <c r="F80" s="48" t="s">
        <v>168</v>
      </c>
      <c r="G80" s="48" t="s">
        <v>741</v>
      </c>
      <c r="H80" s="48" t="s">
        <v>1421</v>
      </c>
      <c r="I80" s="49">
        <v>41640</v>
      </c>
      <c r="J80" s="49">
        <v>43769</v>
      </c>
      <c r="K80" s="48" t="s">
        <v>2695</v>
      </c>
      <c r="L80" s="50">
        <v>23904341</v>
      </c>
      <c r="M80" s="67">
        <v>23903111</v>
      </c>
      <c r="N80" s="68">
        <v>17000000</v>
      </c>
      <c r="O80" s="51"/>
    </row>
    <row r="81" spans="1:15" ht="123.75" x14ac:dyDescent="0.25">
      <c r="A81" s="80">
        <v>78</v>
      </c>
      <c r="B81" s="48" t="s">
        <v>1422</v>
      </c>
      <c r="C81" s="48" t="s">
        <v>1200</v>
      </c>
      <c r="D81" s="48" t="s">
        <v>1201</v>
      </c>
      <c r="E81" s="48" t="s">
        <v>921</v>
      </c>
      <c r="F81" s="48" t="s">
        <v>168</v>
      </c>
      <c r="G81" s="48" t="s">
        <v>826</v>
      </c>
      <c r="H81" s="48" t="s">
        <v>1202</v>
      </c>
      <c r="I81" s="49">
        <v>41640</v>
      </c>
      <c r="J81" s="49">
        <v>43861</v>
      </c>
      <c r="K81" s="48" t="s">
        <v>1203</v>
      </c>
      <c r="L81" s="50">
        <v>46302062</v>
      </c>
      <c r="M81" s="67">
        <v>10000000</v>
      </c>
      <c r="N81" s="68">
        <v>8500000</v>
      </c>
      <c r="O81" s="51"/>
    </row>
    <row r="82" spans="1:15" ht="90" x14ac:dyDescent="0.25">
      <c r="A82" s="80">
        <v>79</v>
      </c>
      <c r="B82" s="48" t="s">
        <v>1423</v>
      </c>
      <c r="C82" s="48" t="s">
        <v>1134</v>
      </c>
      <c r="D82" s="48" t="s">
        <v>1133</v>
      </c>
      <c r="E82" s="48" t="s">
        <v>921</v>
      </c>
      <c r="F82" s="48" t="s">
        <v>168</v>
      </c>
      <c r="G82" s="48" t="s">
        <v>808</v>
      </c>
      <c r="H82" s="48" t="s">
        <v>1162</v>
      </c>
      <c r="I82" s="49">
        <v>41640</v>
      </c>
      <c r="J82" s="49">
        <v>43131</v>
      </c>
      <c r="K82" s="48" t="s">
        <v>1135</v>
      </c>
      <c r="L82" s="50">
        <v>10332004.119999999</v>
      </c>
      <c r="M82" s="67">
        <v>9390000</v>
      </c>
      <c r="N82" s="68">
        <v>7980000</v>
      </c>
      <c r="O82" s="51"/>
    </row>
    <row r="83" spans="1:15" ht="165.75" customHeight="1" x14ac:dyDescent="0.25">
      <c r="A83" s="80">
        <v>80</v>
      </c>
      <c r="B83" s="48" t="s">
        <v>1424</v>
      </c>
      <c r="C83" s="48" t="s">
        <v>1204</v>
      </c>
      <c r="D83" s="48" t="s">
        <v>1205</v>
      </c>
      <c r="E83" s="48" t="s">
        <v>929</v>
      </c>
      <c r="F83" s="48" t="s">
        <v>288</v>
      </c>
      <c r="G83" s="48" t="s">
        <v>1206</v>
      </c>
      <c r="H83" s="48" t="s">
        <v>1425</v>
      </c>
      <c r="I83" s="49">
        <v>41640</v>
      </c>
      <c r="J83" s="49">
        <v>43281</v>
      </c>
      <c r="K83" s="48" t="s">
        <v>2696</v>
      </c>
      <c r="L83" s="50">
        <v>1678413.25</v>
      </c>
      <c r="M83" s="67">
        <v>1678413.25</v>
      </c>
      <c r="N83" s="68">
        <v>1571655.1</v>
      </c>
      <c r="O83" s="51"/>
    </row>
    <row r="84" spans="1:15" ht="67.5" x14ac:dyDescent="0.25">
      <c r="A84" s="80">
        <v>81</v>
      </c>
      <c r="B84" s="48" t="s">
        <v>1426</v>
      </c>
      <c r="C84" s="48" t="s">
        <v>1137</v>
      </c>
      <c r="D84" s="48" t="s">
        <v>1136</v>
      </c>
      <c r="E84" s="48" t="s">
        <v>940</v>
      </c>
      <c r="F84" s="48" t="s">
        <v>1138</v>
      </c>
      <c r="G84" s="48" t="s">
        <v>1139</v>
      </c>
      <c r="H84" s="48" t="s">
        <v>1163</v>
      </c>
      <c r="I84" s="49">
        <v>41640</v>
      </c>
      <c r="J84" s="49">
        <v>43297</v>
      </c>
      <c r="K84" s="48" t="s">
        <v>1140</v>
      </c>
      <c r="L84" s="50">
        <v>10313574.390000001</v>
      </c>
      <c r="M84" s="67">
        <v>5886610.5499999998</v>
      </c>
      <c r="N84" s="68">
        <v>5003618.96</v>
      </c>
      <c r="O84" s="51"/>
    </row>
    <row r="85" spans="1:15" ht="69" customHeight="1" x14ac:dyDescent="0.25">
      <c r="A85" s="80">
        <v>82</v>
      </c>
      <c r="B85" s="48" t="s">
        <v>1427</v>
      </c>
      <c r="C85" s="48" t="s">
        <v>1142</v>
      </c>
      <c r="D85" s="48" t="s">
        <v>1141</v>
      </c>
      <c r="E85" s="48" t="s">
        <v>934</v>
      </c>
      <c r="F85" s="48" t="s">
        <v>258</v>
      </c>
      <c r="G85" s="48" t="s">
        <v>259</v>
      </c>
      <c r="H85" s="48" t="s">
        <v>1164</v>
      </c>
      <c r="I85" s="49">
        <v>41640</v>
      </c>
      <c r="J85" s="49">
        <v>43069</v>
      </c>
      <c r="K85" s="48" t="s">
        <v>2697</v>
      </c>
      <c r="L85" s="50">
        <v>1996874.72</v>
      </c>
      <c r="M85" s="67">
        <v>1996874.72</v>
      </c>
      <c r="N85" s="68">
        <v>1700000</v>
      </c>
      <c r="O85" s="51"/>
    </row>
    <row r="86" spans="1:15" ht="56.25" x14ac:dyDescent="0.25">
      <c r="A86" s="80">
        <v>83</v>
      </c>
      <c r="B86" s="48" t="s">
        <v>1428</v>
      </c>
      <c r="C86" s="48" t="s">
        <v>1143</v>
      </c>
      <c r="D86" s="48" t="s">
        <v>1429</v>
      </c>
      <c r="E86" s="48" t="s">
        <v>921</v>
      </c>
      <c r="F86" s="48" t="s">
        <v>168</v>
      </c>
      <c r="G86" s="48" t="s">
        <v>254</v>
      </c>
      <c r="H86" s="48" t="s">
        <v>2698</v>
      </c>
      <c r="I86" s="49">
        <v>41640</v>
      </c>
      <c r="J86" s="49">
        <v>43312</v>
      </c>
      <c r="K86" s="48" t="s">
        <v>1144</v>
      </c>
      <c r="L86" s="50">
        <v>2000000</v>
      </c>
      <c r="M86" s="67">
        <v>2000000</v>
      </c>
      <c r="N86" s="68">
        <v>1700000</v>
      </c>
      <c r="O86" s="51"/>
    </row>
    <row r="87" spans="1:15" ht="123.75" x14ac:dyDescent="0.25">
      <c r="A87" s="80">
        <v>84</v>
      </c>
      <c r="B87" s="48" t="s">
        <v>1430</v>
      </c>
      <c r="C87" s="48" t="s">
        <v>1146</v>
      </c>
      <c r="D87" s="48" t="s">
        <v>1145</v>
      </c>
      <c r="E87" s="48" t="s">
        <v>931</v>
      </c>
      <c r="F87" s="48" t="s">
        <v>152</v>
      </c>
      <c r="G87" s="48" t="s">
        <v>1147</v>
      </c>
      <c r="H87" s="48" t="s">
        <v>1166</v>
      </c>
      <c r="I87" s="49">
        <v>41640</v>
      </c>
      <c r="J87" s="49">
        <v>43008</v>
      </c>
      <c r="K87" s="48" t="s">
        <v>2699</v>
      </c>
      <c r="L87" s="50">
        <v>1975912.74</v>
      </c>
      <c r="M87" s="67">
        <v>1975912.74</v>
      </c>
      <c r="N87" s="68">
        <v>1700000</v>
      </c>
      <c r="O87" s="51"/>
    </row>
    <row r="88" spans="1:15" ht="123.75" customHeight="1" x14ac:dyDescent="0.25">
      <c r="A88" s="80">
        <v>85</v>
      </c>
      <c r="B88" s="48" t="s">
        <v>1431</v>
      </c>
      <c r="C88" s="48" t="s">
        <v>1149</v>
      </c>
      <c r="D88" s="48" t="s">
        <v>1148</v>
      </c>
      <c r="E88" s="48" t="s">
        <v>924</v>
      </c>
      <c r="F88" s="48" t="s">
        <v>1150</v>
      </c>
      <c r="G88" s="48" t="s">
        <v>1151</v>
      </c>
      <c r="H88" s="48" t="s">
        <v>1167</v>
      </c>
      <c r="I88" s="49">
        <v>41640</v>
      </c>
      <c r="J88" s="49">
        <v>43465</v>
      </c>
      <c r="K88" s="48" t="s">
        <v>1152</v>
      </c>
      <c r="L88" s="50">
        <v>3772310</v>
      </c>
      <c r="M88" s="67">
        <v>1000000</v>
      </c>
      <c r="N88" s="68">
        <v>850000</v>
      </c>
      <c r="O88" s="51"/>
    </row>
    <row r="89" spans="1:15" ht="98.25" customHeight="1" x14ac:dyDescent="0.25">
      <c r="A89" s="80">
        <v>86</v>
      </c>
      <c r="B89" s="48" t="s">
        <v>1432</v>
      </c>
      <c r="C89" s="48" t="s">
        <v>1207</v>
      </c>
      <c r="D89" s="48" t="s">
        <v>1208</v>
      </c>
      <c r="E89" s="48" t="s">
        <v>971</v>
      </c>
      <c r="F89" s="48" t="s">
        <v>338</v>
      </c>
      <c r="G89" s="48" t="s">
        <v>493</v>
      </c>
      <c r="H89" s="48" t="s">
        <v>1209</v>
      </c>
      <c r="I89" s="49">
        <v>41640</v>
      </c>
      <c r="J89" s="49">
        <v>43434</v>
      </c>
      <c r="K89" s="48" t="s">
        <v>2700</v>
      </c>
      <c r="L89" s="50">
        <v>9510089.1099999994</v>
      </c>
      <c r="M89" s="67">
        <v>9000000</v>
      </c>
      <c r="N89" s="68">
        <v>7650000</v>
      </c>
      <c r="O89" s="51"/>
    </row>
    <row r="90" spans="1:15" ht="56.25" x14ac:dyDescent="0.25">
      <c r="A90" s="80">
        <v>87</v>
      </c>
      <c r="B90" s="48" t="s">
        <v>1433</v>
      </c>
      <c r="C90" s="48" t="s">
        <v>1184</v>
      </c>
      <c r="D90" s="48" t="s">
        <v>1185</v>
      </c>
      <c r="E90" s="48" t="s">
        <v>924</v>
      </c>
      <c r="F90" s="48" t="s">
        <v>925</v>
      </c>
      <c r="G90" s="48" t="s">
        <v>926</v>
      </c>
      <c r="H90" s="48" t="s">
        <v>1434</v>
      </c>
      <c r="I90" s="49">
        <v>41640</v>
      </c>
      <c r="J90" s="49">
        <v>43404</v>
      </c>
      <c r="K90" s="48" t="s">
        <v>1186</v>
      </c>
      <c r="L90" s="50">
        <v>10926372.01</v>
      </c>
      <c r="M90" s="67">
        <v>10000000</v>
      </c>
      <c r="N90" s="68">
        <v>8500000</v>
      </c>
      <c r="O90" s="51"/>
    </row>
    <row r="91" spans="1:15" ht="56.25" x14ac:dyDescent="0.25">
      <c r="A91" s="80">
        <v>88</v>
      </c>
      <c r="B91" s="48" t="s">
        <v>1435</v>
      </c>
      <c r="C91" s="48" t="s">
        <v>1436</v>
      </c>
      <c r="D91" s="48" t="s">
        <v>1437</v>
      </c>
      <c r="E91" s="48" t="s">
        <v>895</v>
      </c>
      <c r="F91" s="48" t="s">
        <v>1438</v>
      </c>
      <c r="G91" s="48" t="s">
        <v>1439</v>
      </c>
      <c r="H91" s="48" t="s">
        <v>1440</v>
      </c>
      <c r="I91" s="49">
        <v>41640</v>
      </c>
      <c r="J91" s="49">
        <v>43496</v>
      </c>
      <c r="K91" s="48" t="s">
        <v>1441</v>
      </c>
      <c r="L91" s="50">
        <v>16081496.369999999</v>
      </c>
      <c r="M91" s="67">
        <v>10713279.800000001</v>
      </c>
      <c r="N91" s="68">
        <v>8364740.96</v>
      </c>
      <c r="O91" s="51"/>
    </row>
    <row r="92" spans="1:15" ht="90" customHeight="1" x14ac:dyDescent="0.25">
      <c r="A92" s="80">
        <v>89</v>
      </c>
      <c r="B92" s="48" t="s">
        <v>2361</v>
      </c>
      <c r="C92" s="48" t="s">
        <v>2701</v>
      </c>
      <c r="D92" s="48" t="s">
        <v>2362</v>
      </c>
      <c r="E92" s="48" t="s">
        <v>907</v>
      </c>
      <c r="F92" s="48" t="s">
        <v>247</v>
      </c>
      <c r="G92" s="48" t="s">
        <v>248</v>
      </c>
      <c r="H92" s="48" t="s">
        <v>2702</v>
      </c>
      <c r="I92" s="49">
        <v>41640</v>
      </c>
      <c r="J92" s="49">
        <v>43738</v>
      </c>
      <c r="K92" s="48" t="s">
        <v>2363</v>
      </c>
      <c r="L92" s="50">
        <v>11177161.789999999</v>
      </c>
      <c r="M92" s="67">
        <v>11164861.789999999</v>
      </c>
      <c r="N92" s="67">
        <v>9490132.5199999996</v>
      </c>
      <c r="O92" s="51"/>
    </row>
    <row r="93" spans="1:15" ht="56.25" x14ac:dyDescent="0.25">
      <c r="A93" s="80">
        <v>90</v>
      </c>
      <c r="B93" s="48" t="s">
        <v>1442</v>
      </c>
      <c r="C93" s="48" t="s">
        <v>1154</v>
      </c>
      <c r="D93" s="48" t="s">
        <v>1153</v>
      </c>
      <c r="E93" s="48" t="s">
        <v>910</v>
      </c>
      <c r="F93" s="48" t="s">
        <v>73</v>
      </c>
      <c r="G93" s="48" t="s">
        <v>328</v>
      </c>
      <c r="H93" s="48" t="s">
        <v>1168</v>
      </c>
      <c r="I93" s="49">
        <v>41640</v>
      </c>
      <c r="J93" s="49">
        <v>43251</v>
      </c>
      <c r="K93" s="48" t="s">
        <v>1155</v>
      </c>
      <c r="L93" s="50">
        <v>2000000</v>
      </c>
      <c r="M93" s="67">
        <v>2000000</v>
      </c>
      <c r="N93" s="68">
        <v>1600000</v>
      </c>
      <c r="O93" s="51"/>
    </row>
    <row r="94" spans="1:15" ht="225.75" customHeight="1" x14ac:dyDescent="0.25">
      <c r="A94" s="80">
        <v>91</v>
      </c>
      <c r="B94" s="48" t="s">
        <v>1443</v>
      </c>
      <c r="C94" s="48" t="s">
        <v>1187</v>
      </c>
      <c r="D94" s="48" t="s">
        <v>1188</v>
      </c>
      <c r="E94" s="48" t="s">
        <v>907</v>
      </c>
      <c r="F94" s="48" t="s">
        <v>247</v>
      </c>
      <c r="G94" s="48" t="s">
        <v>248</v>
      </c>
      <c r="H94" s="48" t="s">
        <v>1189</v>
      </c>
      <c r="I94" s="49">
        <v>41640</v>
      </c>
      <c r="J94" s="49">
        <v>43343</v>
      </c>
      <c r="K94" s="48" t="s">
        <v>2703</v>
      </c>
      <c r="L94" s="50">
        <v>2000000</v>
      </c>
      <c r="M94" s="67">
        <v>2000000</v>
      </c>
      <c r="N94" s="68">
        <v>1700000</v>
      </c>
      <c r="O94" s="51"/>
    </row>
    <row r="95" spans="1:15" ht="100.5" customHeight="1" x14ac:dyDescent="0.25">
      <c r="A95" s="80">
        <v>92</v>
      </c>
      <c r="B95" s="48" t="s">
        <v>1444</v>
      </c>
      <c r="C95" s="48" t="s">
        <v>1190</v>
      </c>
      <c r="D95" s="48" t="s">
        <v>1191</v>
      </c>
      <c r="E95" s="48" t="s">
        <v>913</v>
      </c>
      <c r="F95" s="48" t="s">
        <v>238</v>
      </c>
      <c r="G95" s="48" t="s">
        <v>344</v>
      </c>
      <c r="H95" s="48" t="s">
        <v>1192</v>
      </c>
      <c r="I95" s="49">
        <v>41640</v>
      </c>
      <c r="J95" s="49">
        <v>43281</v>
      </c>
      <c r="K95" s="48" t="s">
        <v>2704</v>
      </c>
      <c r="L95" s="50">
        <v>2000000</v>
      </c>
      <c r="M95" s="67">
        <v>2000000</v>
      </c>
      <c r="N95" s="68">
        <v>1700000</v>
      </c>
      <c r="O95" s="51"/>
    </row>
    <row r="96" spans="1:15" ht="100.5" customHeight="1" x14ac:dyDescent="0.25">
      <c r="A96" s="80">
        <v>93</v>
      </c>
      <c r="B96" s="48" t="s">
        <v>2274</v>
      </c>
      <c r="C96" s="48" t="s">
        <v>2276</v>
      </c>
      <c r="D96" s="48" t="s">
        <v>2275</v>
      </c>
      <c r="E96" s="48" t="s">
        <v>910</v>
      </c>
      <c r="F96" s="48" t="s">
        <v>2277</v>
      </c>
      <c r="G96" s="48" t="s">
        <v>2278</v>
      </c>
      <c r="H96" s="48" t="s">
        <v>2279</v>
      </c>
      <c r="I96" s="49">
        <v>41640</v>
      </c>
      <c r="J96" s="49">
        <v>44196</v>
      </c>
      <c r="K96" s="48" t="s">
        <v>2705</v>
      </c>
      <c r="L96" s="50">
        <v>12947719.779999999</v>
      </c>
      <c r="M96" s="67">
        <v>9972000</v>
      </c>
      <c r="N96" s="68">
        <v>7977600</v>
      </c>
      <c r="O96" s="51"/>
    </row>
    <row r="97" spans="1:15" ht="161.25" customHeight="1" x14ac:dyDescent="0.25">
      <c r="A97" s="80">
        <v>94</v>
      </c>
      <c r="B97" s="48" t="s">
        <v>1445</v>
      </c>
      <c r="C97" s="48" t="s">
        <v>1193</v>
      </c>
      <c r="D97" s="48" t="s">
        <v>1446</v>
      </c>
      <c r="E97" s="48" t="s">
        <v>929</v>
      </c>
      <c r="F97" s="48" t="s">
        <v>288</v>
      </c>
      <c r="G97" s="48" t="s">
        <v>341</v>
      </c>
      <c r="H97" s="48" t="s">
        <v>1194</v>
      </c>
      <c r="I97" s="49">
        <v>41640</v>
      </c>
      <c r="J97" s="49">
        <v>43100</v>
      </c>
      <c r="K97" s="48" t="s">
        <v>2706</v>
      </c>
      <c r="L97" s="50">
        <v>2015996.87</v>
      </c>
      <c r="M97" s="67">
        <v>1999926.87</v>
      </c>
      <c r="N97" s="68">
        <v>1699937.83</v>
      </c>
      <c r="O97" s="51"/>
    </row>
    <row r="98" spans="1:15" ht="123" customHeight="1" x14ac:dyDescent="0.25">
      <c r="A98" s="80">
        <v>95</v>
      </c>
      <c r="B98" s="48" t="s">
        <v>1447</v>
      </c>
      <c r="C98" s="48" t="s">
        <v>1210</v>
      </c>
      <c r="D98" s="48" t="s">
        <v>1211</v>
      </c>
      <c r="E98" s="48" t="s">
        <v>924</v>
      </c>
      <c r="F98" s="48" t="s">
        <v>885</v>
      </c>
      <c r="G98" s="48" t="s">
        <v>1212</v>
      </c>
      <c r="H98" s="48" t="s">
        <v>1213</v>
      </c>
      <c r="I98" s="49">
        <v>41640</v>
      </c>
      <c r="J98" s="49">
        <v>43190</v>
      </c>
      <c r="K98" s="48" t="s">
        <v>2707</v>
      </c>
      <c r="L98" s="50">
        <v>10000000</v>
      </c>
      <c r="M98" s="67">
        <v>10000000</v>
      </c>
      <c r="N98" s="68">
        <v>8500000</v>
      </c>
      <c r="O98" s="51"/>
    </row>
    <row r="99" spans="1:15" ht="183.75" customHeight="1" x14ac:dyDescent="0.25">
      <c r="A99" s="80">
        <v>96</v>
      </c>
      <c r="B99" s="48" t="s">
        <v>1448</v>
      </c>
      <c r="C99" s="48" t="s">
        <v>1449</v>
      </c>
      <c r="D99" s="48" t="s">
        <v>1450</v>
      </c>
      <c r="E99" s="48" t="s">
        <v>895</v>
      </c>
      <c r="F99" s="48" t="s">
        <v>128</v>
      </c>
      <c r="G99" s="48" t="s">
        <v>783</v>
      </c>
      <c r="H99" s="48" t="s">
        <v>2708</v>
      </c>
      <c r="I99" s="49">
        <v>41640</v>
      </c>
      <c r="J99" s="49">
        <v>43343</v>
      </c>
      <c r="K99" s="48" t="s">
        <v>2709</v>
      </c>
      <c r="L99" s="50">
        <v>6554186.1399999997</v>
      </c>
      <c r="M99" s="67">
        <v>6554186.1399999997</v>
      </c>
      <c r="N99" s="68">
        <v>6281896.8899999997</v>
      </c>
      <c r="O99" s="51"/>
    </row>
    <row r="100" spans="1:15" ht="157.5" x14ac:dyDescent="0.25">
      <c r="A100" s="80">
        <v>97</v>
      </c>
      <c r="B100" s="48" t="s">
        <v>1451</v>
      </c>
      <c r="C100" s="48" t="s">
        <v>1452</v>
      </c>
      <c r="D100" s="48" t="s">
        <v>1453</v>
      </c>
      <c r="E100" s="48" t="s">
        <v>924</v>
      </c>
      <c r="F100" s="48" t="s">
        <v>885</v>
      </c>
      <c r="G100" s="48" t="s">
        <v>1454</v>
      </c>
      <c r="H100" s="48" t="s">
        <v>1455</v>
      </c>
      <c r="I100" s="49">
        <v>41640</v>
      </c>
      <c r="J100" s="49">
        <v>43465</v>
      </c>
      <c r="K100" s="48" t="s">
        <v>2710</v>
      </c>
      <c r="L100" s="50">
        <v>6339803.46</v>
      </c>
      <c r="M100" s="67">
        <v>6265300</v>
      </c>
      <c r="N100" s="68">
        <v>5325505</v>
      </c>
      <c r="O100" s="51"/>
    </row>
    <row r="101" spans="1:15" ht="101.25" x14ac:dyDescent="0.25">
      <c r="A101" s="80">
        <v>98</v>
      </c>
      <c r="B101" s="48" t="s">
        <v>1456</v>
      </c>
      <c r="C101" s="48" t="s">
        <v>1457</v>
      </c>
      <c r="D101" s="48" t="s">
        <v>1307</v>
      </c>
      <c r="E101" s="48" t="s">
        <v>973</v>
      </c>
      <c r="F101" s="48" t="s">
        <v>164</v>
      </c>
      <c r="G101" s="48" t="s">
        <v>376</v>
      </c>
      <c r="H101" s="48" t="s">
        <v>1340</v>
      </c>
      <c r="I101" s="49">
        <v>41640</v>
      </c>
      <c r="J101" s="49">
        <v>43465</v>
      </c>
      <c r="K101" s="48" t="s">
        <v>1458</v>
      </c>
      <c r="L101" s="50">
        <v>20823829.460000001</v>
      </c>
      <c r="M101" s="67">
        <v>19000000</v>
      </c>
      <c r="N101" s="68">
        <v>16150000</v>
      </c>
      <c r="O101" s="51"/>
    </row>
    <row r="102" spans="1:15" ht="139.5" customHeight="1" x14ac:dyDescent="0.25">
      <c r="A102" s="80">
        <v>99</v>
      </c>
      <c r="B102" s="48" t="s">
        <v>1459</v>
      </c>
      <c r="C102" s="48" t="s">
        <v>1460</v>
      </c>
      <c r="D102" s="48" t="s">
        <v>1461</v>
      </c>
      <c r="E102" s="48" t="s">
        <v>950</v>
      </c>
      <c r="F102" s="48" t="s">
        <v>511</v>
      </c>
      <c r="G102" s="48" t="s">
        <v>512</v>
      </c>
      <c r="H102" s="48" t="s">
        <v>1462</v>
      </c>
      <c r="I102" s="49">
        <v>41640</v>
      </c>
      <c r="J102" s="49">
        <v>43434</v>
      </c>
      <c r="K102" s="48" t="s">
        <v>2711</v>
      </c>
      <c r="L102" s="50">
        <v>3721351.59</v>
      </c>
      <c r="M102" s="67">
        <v>2697445.59</v>
      </c>
      <c r="N102" s="68">
        <v>2292828.75</v>
      </c>
      <c r="O102" s="51"/>
    </row>
    <row r="103" spans="1:15" ht="33.75" x14ac:dyDescent="0.25">
      <c r="A103" s="80">
        <v>100</v>
      </c>
      <c r="B103" s="48" t="s">
        <v>1463</v>
      </c>
      <c r="C103" s="48" t="s">
        <v>1464</v>
      </c>
      <c r="D103" s="48" t="s">
        <v>1465</v>
      </c>
      <c r="E103" s="48" t="s">
        <v>931</v>
      </c>
      <c r="F103" s="48" t="s">
        <v>1466</v>
      </c>
      <c r="G103" s="48" t="s">
        <v>1467</v>
      </c>
      <c r="H103" s="48" t="s">
        <v>1468</v>
      </c>
      <c r="I103" s="49">
        <v>41640</v>
      </c>
      <c r="J103" s="49">
        <v>43281</v>
      </c>
      <c r="K103" s="48" t="s">
        <v>1469</v>
      </c>
      <c r="L103" s="50">
        <v>697166.9</v>
      </c>
      <c r="M103" s="67">
        <v>697166.9</v>
      </c>
      <c r="N103" s="68">
        <v>592591.86</v>
      </c>
      <c r="O103" s="51"/>
    </row>
    <row r="104" spans="1:15" ht="33.75" x14ac:dyDescent="0.25">
      <c r="A104" s="80">
        <v>101</v>
      </c>
      <c r="B104" s="48" t="s">
        <v>1470</v>
      </c>
      <c r="C104" s="48" t="s">
        <v>1471</v>
      </c>
      <c r="D104" s="48" t="s">
        <v>899</v>
      </c>
      <c r="E104" s="48" t="s">
        <v>897</v>
      </c>
      <c r="F104" s="48" t="s">
        <v>45</v>
      </c>
      <c r="G104" s="48" t="s">
        <v>46</v>
      </c>
      <c r="H104" s="48" t="s">
        <v>2641</v>
      </c>
      <c r="I104" s="49">
        <v>41640</v>
      </c>
      <c r="J104" s="49">
        <v>43496</v>
      </c>
      <c r="K104" s="48" t="s">
        <v>1472</v>
      </c>
      <c r="L104" s="50">
        <v>2936436.94</v>
      </c>
      <c r="M104" s="67">
        <v>2926436.94</v>
      </c>
      <c r="N104" s="68">
        <v>2550000</v>
      </c>
      <c r="O104" s="51"/>
    </row>
    <row r="105" spans="1:15" ht="56.25" x14ac:dyDescent="0.25">
      <c r="A105" s="80">
        <v>102</v>
      </c>
      <c r="B105" s="48" t="s">
        <v>1473</v>
      </c>
      <c r="C105" s="48" t="s">
        <v>1474</v>
      </c>
      <c r="D105" s="48" t="s">
        <v>896</v>
      </c>
      <c r="E105" s="48" t="s">
        <v>897</v>
      </c>
      <c r="F105" s="48" t="s">
        <v>40</v>
      </c>
      <c r="G105" s="48" t="s">
        <v>41</v>
      </c>
      <c r="H105" s="48" t="s">
        <v>42</v>
      </c>
      <c r="I105" s="49">
        <v>41640</v>
      </c>
      <c r="J105" s="49">
        <v>43646</v>
      </c>
      <c r="K105" s="48" t="s">
        <v>2712</v>
      </c>
      <c r="L105" s="50">
        <v>2414322.5499999998</v>
      </c>
      <c r="M105" s="67">
        <v>2414322.5499999998</v>
      </c>
      <c r="N105" s="68">
        <v>2565958.59</v>
      </c>
      <c r="O105" s="51"/>
    </row>
    <row r="106" spans="1:15" ht="33.75" x14ac:dyDescent="0.25">
      <c r="A106" s="80">
        <v>103</v>
      </c>
      <c r="B106" s="48" t="s">
        <v>1475</v>
      </c>
      <c r="C106" s="48" t="s">
        <v>1476</v>
      </c>
      <c r="D106" s="48" t="s">
        <v>1477</v>
      </c>
      <c r="E106" s="48" t="s">
        <v>897</v>
      </c>
      <c r="F106" s="48" t="s">
        <v>45</v>
      </c>
      <c r="G106" s="48" t="s">
        <v>632</v>
      </c>
      <c r="H106" s="48" t="s">
        <v>1478</v>
      </c>
      <c r="I106" s="49">
        <v>41640</v>
      </c>
      <c r="J106" s="49">
        <v>43312</v>
      </c>
      <c r="K106" s="48" t="s">
        <v>1479</v>
      </c>
      <c r="L106" s="50">
        <v>1593688.6</v>
      </c>
      <c r="M106" s="67">
        <v>1580773.6</v>
      </c>
      <c r="N106" s="68">
        <v>1343657.56</v>
      </c>
      <c r="O106" s="51"/>
    </row>
    <row r="107" spans="1:15" ht="111.75" customHeight="1" x14ac:dyDescent="0.25">
      <c r="A107" s="80">
        <v>104</v>
      </c>
      <c r="B107" s="48" t="s">
        <v>1480</v>
      </c>
      <c r="C107" s="48" t="s">
        <v>1481</v>
      </c>
      <c r="D107" s="48" t="s">
        <v>1482</v>
      </c>
      <c r="E107" s="48" t="s">
        <v>931</v>
      </c>
      <c r="F107" s="48" t="s">
        <v>371</v>
      </c>
      <c r="G107" s="48" t="s">
        <v>372</v>
      </c>
      <c r="H107" s="48" t="s">
        <v>1483</v>
      </c>
      <c r="I107" s="49">
        <v>41640</v>
      </c>
      <c r="J107" s="49">
        <v>43281</v>
      </c>
      <c r="K107" s="48" t="s">
        <v>1484</v>
      </c>
      <c r="L107" s="50">
        <v>1720000</v>
      </c>
      <c r="M107" s="67">
        <v>1694000</v>
      </c>
      <c r="N107" s="68">
        <v>1439900</v>
      </c>
      <c r="O107" s="51"/>
    </row>
    <row r="108" spans="1:15" ht="96" customHeight="1" x14ac:dyDescent="0.25">
      <c r="A108" s="80">
        <v>105</v>
      </c>
      <c r="B108" s="48" t="s">
        <v>1485</v>
      </c>
      <c r="C108" s="48" t="s">
        <v>1486</v>
      </c>
      <c r="D108" s="48" t="s">
        <v>1487</v>
      </c>
      <c r="E108" s="48" t="s">
        <v>924</v>
      </c>
      <c r="F108" s="48" t="s">
        <v>1488</v>
      </c>
      <c r="G108" s="48" t="s">
        <v>1489</v>
      </c>
      <c r="H108" s="48" t="s">
        <v>1490</v>
      </c>
      <c r="I108" s="49">
        <v>41640</v>
      </c>
      <c r="J108" s="49">
        <v>43585</v>
      </c>
      <c r="K108" s="48" t="s">
        <v>2713</v>
      </c>
      <c r="L108" s="50">
        <v>4817913.8899999997</v>
      </c>
      <c r="M108" s="67">
        <v>4598272.8499999996</v>
      </c>
      <c r="N108" s="68">
        <v>3908531.92</v>
      </c>
      <c r="O108" s="51"/>
    </row>
    <row r="109" spans="1:15" ht="69.75" customHeight="1" x14ac:dyDescent="0.25">
      <c r="A109" s="80">
        <v>106</v>
      </c>
      <c r="B109" s="48" t="s">
        <v>1491</v>
      </c>
      <c r="C109" s="48" t="s">
        <v>1492</v>
      </c>
      <c r="D109" s="48" t="s">
        <v>1493</v>
      </c>
      <c r="E109" s="48" t="s">
        <v>931</v>
      </c>
      <c r="F109" s="48" t="s">
        <v>559</v>
      </c>
      <c r="G109" s="48" t="s">
        <v>560</v>
      </c>
      <c r="H109" s="48" t="s">
        <v>1494</v>
      </c>
      <c r="I109" s="49">
        <v>41640</v>
      </c>
      <c r="J109" s="49">
        <v>43465</v>
      </c>
      <c r="K109" s="48" t="s">
        <v>1495</v>
      </c>
      <c r="L109" s="50">
        <v>3630637.98</v>
      </c>
      <c r="M109" s="67">
        <v>3202638.53</v>
      </c>
      <c r="N109" s="68">
        <v>2722242.75</v>
      </c>
      <c r="O109" s="51"/>
    </row>
    <row r="110" spans="1:15" ht="114.75" customHeight="1" x14ac:dyDescent="0.25">
      <c r="A110" s="80">
        <v>107</v>
      </c>
      <c r="B110" s="48" t="s">
        <v>1496</v>
      </c>
      <c r="C110" s="48" t="s">
        <v>1497</v>
      </c>
      <c r="D110" s="48" t="s">
        <v>1498</v>
      </c>
      <c r="E110" s="48" t="s">
        <v>907</v>
      </c>
      <c r="F110" s="48" t="s">
        <v>55</v>
      </c>
      <c r="G110" s="48" t="s">
        <v>56</v>
      </c>
      <c r="H110" s="48" t="s">
        <v>57</v>
      </c>
      <c r="I110" s="49">
        <v>41640</v>
      </c>
      <c r="J110" s="49">
        <v>43465</v>
      </c>
      <c r="K110" s="48" t="s">
        <v>2714</v>
      </c>
      <c r="L110" s="50">
        <v>2980468.11</v>
      </c>
      <c r="M110" s="67">
        <v>2980468.11</v>
      </c>
      <c r="N110" s="68">
        <v>2550000</v>
      </c>
      <c r="O110" s="51"/>
    </row>
    <row r="111" spans="1:15" ht="45" x14ac:dyDescent="0.25">
      <c r="A111" s="80">
        <v>108</v>
      </c>
      <c r="B111" s="48" t="s">
        <v>1499</v>
      </c>
      <c r="C111" s="48" t="s">
        <v>1500</v>
      </c>
      <c r="D111" s="48" t="s">
        <v>1501</v>
      </c>
      <c r="E111" s="48" t="s">
        <v>940</v>
      </c>
      <c r="F111" s="48" t="s">
        <v>574</v>
      </c>
      <c r="G111" s="48" t="s">
        <v>575</v>
      </c>
      <c r="H111" s="48" t="s">
        <v>1502</v>
      </c>
      <c r="I111" s="49">
        <v>41640</v>
      </c>
      <c r="J111" s="49">
        <v>43419</v>
      </c>
      <c r="K111" s="48" t="s">
        <v>1503</v>
      </c>
      <c r="L111" s="50">
        <v>6536340.8899999997</v>
      </c>
      <c r="M111" s="67">
        <v>6536217.8899999997</v>
      </c>
      <c r="N111" s="68">
        <v>5555785.2000000002</v>
      </c>
      <c r="O111" s="51"/>
    </row>
    <row r="112" spans="1:15" ht="56.25" x14ac:dyDescent="0.25">
      <c r="A112" s="80">
        <v>109</v>
      </c>
      <c r="B112" s="48" t="s">
        <v>1504</v>
      </c>
      <c r="C112" s="48" t="s">
        <v>1505</v>
      </c>
      <c r="D112" s="48" t="s">
        <v>1506</v>
      </c>
      <c r="E112" s="48" t="s">
        <v>910</v>
      </c>
      <c r="F112" s="48" t="s">
        <v>113</v>
      </c>
      <c r="G112" s="48" t="s">
        <v>114</v>
      </c>
      <c r="H112" s="48" t="s">
        <v>115</v>
      </c>
      <c r="I112" s="49">
        <v>41640</v>
      </c>
      <c r="J112" s="49">
        <v>43404</v>
      </c>
      <c r="K112" s="48" t="s">
        <v>1507</v>
      </c>
      <c r="L112" s="50">
        <v>3656667.7</v>
      </c>
      <c r="M112" s="67">
        <v>3000000</v>
      </c>
      <c r="N112" s="68">
        <v>2400000</v>
      </c>
      <c r="O112" s="51"/>
    </row>
    <row r="113" spans="1:15" ht="45" x14ac:dyDescent="0.25">
      <c r="A113" s="80">
        <v>110</v>
      </c>
      <c r="B113" s="48" t="s">
        <v>1508</v>
      </c>
      <c r="C113" s="48" t="s">
        <v>1509</v>
      </c>
      <c r="D113" s="48" t="s">
        <v>1510</v>
      </c>
      <c r="E113" s="48" t="s">
        <v>907</v>
      </c>
      <c r="F113" s="48" t="s">
        <v>1511</v>
      </c>
      <c r="G113" s="48" t="s">
        <v>1512</v>
      </c>
      <c r="H113" s="48" t="s">
        <v>1513</v>
      </c>
      <c r="I113" s="49">
        <v>41640</v>
      </c>
      <c r="J113" s="49">
        <v>43465</v>
      </c>
      <c r="K113" s="48" t="s">
        <v>1514</v>
      </c>
      <c r="L113" s="50">
        <v>5130756.4400000004</v>
      </c>
      <c r="M113" s="67">
        <v>5097870.4400000004</v>
      </c>
      <c r="N113" s="68">
        <v>4333189.87</v>
      </c>
      <c r="O113" s="51"/>
    </row>
    <row r="114" spans="1:15" ht="114" customHeight="1" x14ac:dyDescent="0.25">
      <c r="A114" s="80">
        <v>111</v>
      </c>
      <c r="B114" s="48" t="s">
        <v>1515</v>
      </c>
      <c r="C114" s="48" t="s">
        <v>1516</v>
      </c>
      <c r="D114" s="48" t="s">
        <v>946</v>
      </c>
      <c r="E114" s="48" t="s">
        <v>895</v>
      </c>
      <c r="F114" s="48" t="s">
        <v>124</v>
      </c>
      <c r="G114" s="48" t="s">
        <v>125</v>
      </c>
      <c r="H114" s="48" t="s">
        <v>126</v>
      </c>
      <c r="I114" s="49">
        <v>41640</v>
      </c>
      <c r="J114" s="49">
        <v>43312</v>
      </c>
      <c r="K114" s="48" t="s">
        <v>1517</v>
      </c>
      <c r="L114" s="50">
        <v>815759</v>
      </c>
      <c r="M114" s="67">
        <v>815759</v>
      </c>
      <c r="N114" s="68">
        <v>693395.15</v>
      </c>
      <c r="O114" s="51"/>
    </row>
    <row r="115" spans="1:15" ht="66.75" customHeight="1" x14ac:dyDescent="0.25">
      <c r="A115" s="80">
        <v>112</v>
      </c>
      <c r="B115" s="48" t="s">
        <v>1518</v>
      </c>
      <c r="C115" s="48" t="s">
        <v>1519</v>
      </c>
      <c r="D115" s="48" t="s">
        <v>1520</v>
      </c>
      <c r="E115" s="48" t="s">
        <v>910</v>
      </c>
      <c r="F115" s="48" t="s">
        <v>521</v>
      </c>
      <c r="G115" s="48" t="s">
        <v>522</v>
      </c>
      <c r="H115" s="48" t="s">
        <v>1521</v>
      </c>
      <c r="I115" s="49">
        <v>41640</v>
      </c>
      <c r="J115" s="49">
        <v>43465</v>
      </c>
      <c r="K115" s="48" t="s">
        <v>1522</v>
      </c>
      <c r="L115" s="50">
        <v>5464736.3600000003</v>
      </c>
      <c r="M115" s="67">
        <v>5456076.3600000003</v>
      </c>
      <c r="N115" s="68">
        <v>4364861.08</v>
      </c>
      <c r="O115" s="51"/>
    </row>
    <row r="116" spans="1:15" ht="102.75" customHeight="1" x14ac:dyDescent="0.25">
      <c r="A116" s="80">
        <v>113</v>
      </c>
      <c r="B116" s="48" t="s">
        <v>1523</v>
      </c>
      <c r="C116" s="48" t="s">
        <v>1524</v>
      </c>
      <c r="D116" s="48" t="s">
        <v>1525</v>
      </c>
      <c r="E116" s="48" t="s">
        <v>902</v>
      </c>
      <c r="F116" s="48" t="s">
        <v>319</v>
      </c>
      <c r="G116" s="48" t="s">
        <v>320</v>
      </c>
      <c r="H116" s="48" t="s">
        <v>1526</v>
      </c>
      <c r="I116" s="49">
        <v>41640</v>
      </c>
      <c r="J116" s="49">
        <v>43555</v>
      </c>
      <c r="K116" s="48" t="s">
        <v>2715</v>
      </c>
      <c r="L116" s="50">
        <v>7468183.0199999996</v>
      </c>
      <c r="M116" s="67">
        <v>7000000</v>
      </c>
      <c r="N116" s="68">
        <v>5950000</v>
      </c>
      <c r="O116" s="51"/>
    </row>
    <row r="117" spans="1:15" ht="76.5" customHeight="1" x14ac:dyDescent="0.25">
      <c r="A117" s="80">
        <v>114</v>
      </c>
      <c r="B117" s="48" t="s">
        <v>1527</v>
      </c>
      <c r="C117" s="48" t="s">
        <v>1528</v>
      </c>
      <c r="D117" s="48" t="s">
        <v>1529</v>
      </c>
      <c r="E117" s="48" t="s">
        <v>921</v>
      </c>
      <c r="F117" s="48" t="s">
        <v>1530</v>
      </c>
      <c r="G117" s="48" t="s">
        <v>1531</v>
      </c>
      <c r="H117" s="48" t="s">
        <v>1532</v>
      </c>
      <c r="I117" s="49">
        <v>41640</v>
      </c>
      <c r="J117" s="49">
        <v>43404</v>
      </c>
      <c r="K117" s="48" t="s">
        <v>1533</v>
      </c>
      <c r="L117" s="50">
        <v>2894125</v>
      </c>
      <c r="M117" s="67">
        <v>2894125</v>
      </c>
      <c r="N117" s="68">
        <v>2460006.25</v>
      </c>
      <c r="O117" s="51"/>
    </row>
    <row r="118" spans="1:15" ht="192.75" customHeight="1" x14ac:dyDescent="0.25">
      <c r="A118" s="80">
        <v>115</v>
      </c>
      <c r="B118" s="48" t="s">
        <v>1534</v>
      </c>
      <c r="C118" s="48" t="s">
        <v>1535</v>
      </c>
      <c r="D118" s="48" t="s">
        <v>1536</v>
      </c>
      <c r="E118" s="48" t="s">
        <v>971</v>
      </c>
      <c r="F118" s="48" t="s">
        <v>1537</v>
      </c>
      <c r="G118" s="48" t="s">
        <v>1538</v>
      </c>
      <c r="H118" s="48" t="s">
        <v>1539</v>
      </c>
      <c r="I118" s="49">
        <v>41640</v>
      </c>
      <c r="J118" s="49">
        <v>43281</v>
      </c>
      <c r="K118" s="48" t="s">
        <v>3117</v>
      </c>
      <c r="L118" s="50">
        <v>633187.56999999995</v>
      </c>
      <c r="M118" s="67">
        <v>609077.27</v>
      </c>
      <c r="N118" s="68">
        <v>517715.67</v>
      </c>
      <c r="O118" s="51"/>
    </row>
    <row r="119" spans="1:15" ht="63.75" customHeight="1" x14ac:dyDescent="0.25">
      <c r="A119" s="80">
        <v>116</v>
      </c>
      <c r="B119" s="48" t="s">
        <v>1540</v>
      </c>
      <c r="C119" s="48" t="s">
        <v>1541</v>
      </c>
      <c r="D119" s="48" t="s">
        <v>1542</v>
      </c>
      <c r="E119" s="48" t="s">
        <v>929</v>
      </c>
      <c r="F119" s="48" t="s">
        <v>405</v>
      </c>
      <c r="G119" s="48" t="s">
        <v>406</v>
      </c>
      <c r="H119" s="48" t="s">
        <v>1543</v>
      </c>
      <c r="I119" s="49">
        <v>41640</v>
      </c>
      <c r="J119" s="49">
        <v>43524</v>
      </c>
      <c r="K119" s="48" t="s">
        <v>2716</v>
      </c>
      <c r="L119" s="50">
        <v>952380</v>
      </c>
      <c r="M119" s="67">
        <v>952380</v>
      </c>
      <c r="N119" s="68">
        <v>809523</v>
      </c>
      <c r="O119" s="51"/>
    </row>
    <row r="120" spans="1:15" ht="318" customHeight="1" x14ac:dyDescent="0.25">
      <c r="A120" s="80">
        <v>117</v>
      </c>
      <c r="B120" s="48" t="s">
        <v>1544</v>
      </c>
      <c r="C120" s="48" t="s">
        <v>1545</v>
      </c>
      <c r="D120" s="48" t="s">
        <v>1301</v>
      </c>
      <c r="E120" s="48" t="s">
        <v>910</v>
      </c>
      <c r="F120" s="48" t="s">
        <v>73</v>
      </c>
      <c r="G120" s="48" t="s">
        <v>676</v>
      </c>
      <c r="H120" s="48" t="s">
        <v>1330</v>
      </c>
      <c r="I120" s="49">
        <v>41640</v>
      </c>
      <c r="J120" s="49">
        <v>43373</v>
      </c>
      <c r="K120" s="48" t="s">
        <v>2717</v>
      </c>
      <c r="L120" s="50">
        <v>4625640</v>
      </c>
      <c r="M120" s="67">
        <v>4625640</v>
      </c>
      <c r="N120" s="68">
        <v>3700512</v>
      </c>
      <c r="O120" s="51"/>
    </row>
    <row r="121" spans="1:15" ht="45" x14ac:dyDescent="0.25">
      <c r="A121" s="80">
        <v>118</v>
      </c>
      <c r="B121" s="48" t="s">
        <v>1546</v>
      </c>
      <c r="C121" s="48" t="s">
        <v>1547</v>
      </c>
      <c r="D121" s="48" t="s">
        <v>1548</v>
      </c>
      <c r="E121" s="48" t="s">
        <v>895</v>
      </c>
      <c r="F121" s="48" t="s">
        <v>1549</v>
      </c>
      <c r="G121" s="48" t="s">
        <v>1550</v>
      </c>
      <c r="H121" s="48" t="s">
        <v>1551</v>
      </c>
      <c r="I121" s="49">
        <v>41640</v>
      </c>
      <c r="J121" s="49">
        <v>43434</v>
      </c>
      <c r="K121" s="48" t="s">
        <v>1552</v>
      </c>
      <c r="L121" s="50">
        <v>5964660</v>
      </c>
      <c r="M121" s="67">
        <v>5964660</v>
      </c>
      <c r="N121" s="68">
        <v>5069961</v>
      </c>
      <c r="O121" s="51"/>
    </row>
    <row r="122" spans="1:15" ht="102" customHeight="1" x14ac:dyDescent="0.25">
      <c r="A122" s="80">
        <v>119</v>
      </c>
      <c r="B122" s="48" t="s">
        <v>1553</v>
      </c>
      <c r="C122" s="48" t="s">
        <v>1554</v>
      </c>
      <c r="D122" s="48" t="s">
        <v>1555</v>
      </c>
      <c r="E122" s="48" t="s">
        <v>921</v>
      </c>
      <c r="F122" s="48" t="s">
        <v>1556</v>
      </c>
      <c r="G122" s="48" t="s">
        <v>1557</v>
      </c>
      <c r="H122" s="48" t="s">
        <v>1558</v>
      </c>
      <c r="I122" s="49">
        <v>41640</v>
      </c>
      <c r="J122" s="49">
        <v>43404</v>
      </c>
      <c r="K122" s="48" t="s">
        <v>1559</v>
      </c>
      <c r="L122" s="50">
        <v>2518470.0499999998</v>
      </c>
      <c r="M122" s="67">
        <v>2285150.77</v>
      </c>
      <c r="N122" s="68">
        <v>1942378.15</v>
      </c>
      <c r="O122" s="51"/>
    </row>
    <row r="123" spans="1:15" ht="78.75" x14ac:dyDescent="0.25">
      <c r="A123" s="80">
        <v>120</v>
      </c>
      <c r="B123" s="48" t="s">
        <v>1560</v>
      </c>
      <c r="C123" s="48" t="s">
        <v>1561</v>
      </c>
      <c r="D123" s="48" t="s">
        <v>1562</v>
      </c>
      <c r="E123" s="48" t="s">
        <v>971</v>
      </c>
      <c r="F123" s="48" t="s">
        <v>621</v>
      </c>
      <c r="G123" s="48" t="s">
        <v>622</v>
      </c>
      <c r="H123" s="48" t="s">
        <v>1563</v>
      </c>
      <c r="I123" s="49">
        <v>41640</v>
      </c>
      <c r="J123" s="49">
        <v>43830</v>
      </c>
      <c r="K123" s="48" t="s">
        <v>2718</v>
      </c>
      <c r="L123" s="50">
        <v>4989813.55</v>
      </c>
      <c r="M123" s="67">
        <v>4949838.55</v>
      </c>
      <c r="N123" s="68">
        <v>4207362.76</v>
      </c>
      <c r="O123" s="51"/>
    </row>
    <row r="124" spans="1:15" ht="92.25" customHeight="1" x14ac:dyDescent="0.25">
      <c r="A124" s="80">
        <v>121</v>
      </c>
      <c r="B124" s="48" t="s">
        <v>1564</v>
      </c>
      <c r="C124" s="48" t="s">
        <v>1565</v>
      </c>
      <c r="D124" s="48" t="s">
        <v>1566</v>
      </c>
      <c r="E124" s="48" t="s">
        <v>913</v>
      </c>
      <c r="F124" s="48" t="s">
        <v>454</v>
      </c>
      <c r="G124" s="48" t="s">
        <v>455</v>
      </c>
      <c r="H124" s="48" t="s">
        <v>1567</v>
      </c>
      <c r="I124" s="49">
        <v>41640</v>
      </c>
      <c r="J124" s="49">
        <v>43281</v>
      </c>
      <c r="K124" s="48" t="s">
        <v>1568</v>
      </c>
      <c r="L124" s="50">
        <v>2914671.92</v>
      </c>
      <c r="M124" s="67">
        <v>2914671.92</v>
      </c>
      <c r="N124" s="68">
        <v>2725191.27</v>
      </c>
      <c r="O124" s="51"/>
    </row>
    <row r="125" spans="1:15" ht="75" customHeight="1" x14ac:dyDescent="0.25">
      <c r="A125" s="80">
        <v>122</v>
      </c>
      <c r="B125" s="48" t="s">
        <v>1569</v>
      </c>
      <c r="C125" s="48" t="s">
        <v>1570</v>
      </c>
      <c r="D125" s="48" t="s">
        <v>1571</v>
      </c>
      <c r="E125" s="48" t="s">
        <v>910</v>
      </c>
      <c r="F125" s="48" t="s">
        <v>1572</v>
      </c>
      <c r="G125" s="48" t="s">
        <v>1573</v>
      </c>
      <c r="H125" s="48" t="s">
        <v>1574</v>
      </c>
      <c r="I125" s="49">
        <v>41640</v>
      </c>
      <c r="J125" s="49">
        <v>43555</v>
      </c>
      <c r="K125" s="48" t="s">
        <v>1575</v>
      </c>
      <c r="L125" s="50">
        <v>6105031.75</v>
      </c>
      <c r="M125" s="67">
        <v>6017701.75</v>
      </c>
      <c r="N125" s="67">
        <v>4638571.82</v>
      </c>
      <c r="O125" s="51"/>
    </row>
    <row r="126" spans="1:15" ht="99" customHeight="1" x14ac:dyDescent="0.25">
      <c r="A126" s="80">
        <v>123</v>
      </c>
      <c r="B126" s="48" t="s">
        <v>2364</v>
      </c>
      <c r="C126" s="48" t="s">
        <v>2367</v>
      </c>
      <c r="D126" s="48" t="s">
        <v>2365</v>
      </c>
      <c r="E126" s="48" t="s">
        <v>913</v>
      </c>
      <c r="F126" s="48" t="s">
        <v>310</v>
      </c>
      <c r="G126" s="48" t="s">
        <v>311</v>
      </c>
      <c r="H126" s="48" t="s">
        <v>2719</v>
      </c>
      <c r="I126" s="49">
        <v>41640</v>
      </c>
      <c r="J126" s="49">
        <v>43830</v>
      </c>
      <c r="K126" s="48" t="s">
        <v>2366</v>
      </c>
      <c r="L126" s="50">
        <v>5468213.3200000003</v>
      </c>
      <c r="M126" s="67">
        <v>5457143.3200000003</v>
      </c>
      <c r="N126" s="68">
        <v>4814161.4000000004</v>
      </c>
      <c r="O126" s="51"/>
    </row>
    <row r="127" spans="1:15" ht="90" x14ac:dyDescent="0.25">
      <c r="A127" s="80">
        <v>124</v>
      </c>
      <c r="B127" s="48" t="s">
        <v>1576</v>
      </c>
      <c r="C127" s="48" t="s">
        <v>1577</v>
      </c>
      <c r="D127" s="48" t="s">
        <v>1578</v>
      </c>
      <c r="E127" s="48" t="s">
        <v>921</v>
      </c>
      <c r="F127" s="48" t="s">
        <v>250</v>
      </c>
      <c r="G127" s="48" t="s">
        <v>251</v>
      </c>
      <c r="H127" s="48" t="s">
        <v>1579</v>
      </c>
      <c r="I127" s="49">
        <v>41640</v>
      </c>
      <c r="J127" s="49">
        <v>43553</v>
      </c>
      <c r="K127" s="48" t="s">
        <v>2720</v>
      </c>
      <c r="L127" s="50">
        <v>7615191.46</v>
      </c>
      <c r="M127" s="67">
        <v>7000000</v>
      </c>
      <c r="N127" s="68">
        <v>5950000</v>
      </c>
      <c r="O127" s="51"/>
    </row>
    <row r="128" spans="1:15" ht="117.75" customHeight="1" x14ac:dyDescent="0.25">
      <c r="A128" s="80">
        <v>125</v>
      </c>
      <c r="B128" s="48" t="s">
        <v>1580</v>
      </c>
      <c r="C128" s="48" t="s">
        <v>1581</v>
      </c>
      <c r="D128" s="48" t="s">
        <v>1582</v>
      </c>
      <c r="E128" s="48" t="s">
        <v>913</v>
      </c>
      <c r="F128" s="48" t="s">
        <v>303</v>
      </c>
      <c r="G128" s="48" t="s">
        <v>304</v>
      </c>
      <c r="H128" s="48" t="s">
        <v>1583</v>
      </c>
      <c r="I128" s="49">
        <v>41640</v>
      </c>
      <c r="J128" s="49">
        <v>43465</v>
      </c>
      <c r="K128" s="48" t="s">
        <v>2721</v>
      </c>
      <c r="L128" s="50">
        <v>7000000</v>
      </c>
      <c r="M128" s="67">
        <v>7000000</v>
      </c>
      <c r="N128" s="68">
        <v>5950000</v>
      </c>
      <c r="O128" s="51"/>
    </row>
    <row r="129" spans="1:15" ht="57.75" customHeight="1" x14ac:dyDescent="0.25">
      <c r="A129" s="80">
        <v>126</v>
      </c>
      <c r="B129" s="48" t="s">
        <v>1584</v>
      </c>
      <c r="C129" s="48" t="s">
        <v>1585</v>
      </c>
      <c r="D129" s="48" t="s">
        <v>1586</v>
      </c>
      <c r="E129" s="48" t="s">
        <v>971</v>
      </c>
      <c r="F129" s="48" t="s">
        <v>1587</v>
      </c>
      <c r="G129" s="48" t="s">
        <v>1588</v>
      </c>
      <c r="H129" s="48" t="s">
        <v>1589</v>
      </c>
      <c r="I129" s="49">
        <v>41640</v>
      </c>
      <c r="J129" s="49">
        <v>43465</v>
      </c>
      <c r="K129" s="48" t="s">
        <v>2722</v>
      </c>
      <c r="L129" s="50">
        <v>3111862.95</v>
      </c>
      <c r="M129" s="67">
        <v>3111862.95</v>
      </c>
      <c r="N129" s="68">
        <v>2645083.5</v>
      </c>
      <c r="O129" s="51"/>
    </row>
    <row r="130" spans="1:15" ht="90.75" customHeight="1" x14ac:dyDescent="0.25">
      <c r="A130" s="80">
        <v>127</v>
      </c>
      <c r="B130" s="48" t="s">
        <v>1590</v>
      </c>
      <c r="C130" s="48" t="s">
        <v>1591</v>
      </c>
      <c r="D130" s="48" t="s">
        <v>1592</v>
      </c>
      <c r="E130" s="48" t="s">
        <v>921</v>
      </c>
      <c r="F130" s="48" t="s">
        <v>1593</v>
      </c>
      <c r="G130" s="48" t="s">
        <v>1594</v>
      </c>
      <c r="H130" s="48" t="s">
        <v>1595</v>
      </c>
      <c r="I130" s="49">
        <v>41640</v>
      </c>
      <c r="J130" s="49">
        <v>43465</v>
      </c>
      <c r="K130" s="48" t="s">
        <v>2723</v>
      </c>
      <c r="L130" s="50">
        <v>5932398.6299999999</v>
      </c>
      <c r="M130" s="67">
        <v>5932398.6299999999</v>
      </c>
      <c r="N130" s="68">
        <v>5042538.83</v>
      </c>
      <c r="O130" s="51"/>
    </row>
    <row r="131" spans="1:15" ht="99.75" customHeight="1" x14ac:dyDescent="0.25">
      <c r="A131" s="80">
        <v>128</v>
      </c>
      <c r="B131" s="48" t="s">
        <v>2280</v>
      </c>
      <c r="C131" s="48" t="s">
        <v>2281</v>
      </c>
      <c r="D131" s="48" t="s">
        <v>2282</v>
      </c>
      <c r="E131" s="48" t="s">
        <v>921</v>
      </c>
      <c r="F131" s="48" t="s">
        <v>295</v>
      </c>
      <c r="G131" s="48" t="s">
        <v>296</v>
      </c>
      <c r="H131" s="48" t="s">
        <v>2283</v>
      </c>
      <c r="I131" s="49">
        <v>41640</v>
      </c>
      <c r="J131" s="49">
        <v>43373</v>
      </c>
      <c r="K131" s="48" t="s">
        <v>2724</v>
      </c>
      <c r="L131" s="50">
        <v>2607432.54</v>
      </c>
      <c r="M131" s="67">
        <v>2607432.54</v>
      </c>
      <c r="N131" s="68">
        <v>2216317.65</v>
      </c>
      <c r="O131" s="51"/>
    </row>
    <row r="132" spans="1:15" ht="186.75" customHeight="1" x14ac:dyDescent="0.25">
      <c r="A132" s="80">
        <v>129</v>
      </c>
      <c r="B132" s="48" t="s">
        <v>1596</v>
      </c>
      <c r="C132" s="48" t="s">
        <v>1597</v>
      </c>
      <c r="D132" s="48" t="s">
        <v>1598</v>
      </c>
      <c r="E132" s="48" t="s">
        <v>931</v>
      </c>
      <c r="F132" s="48" t="s">
        <v>539</v>
      </c>
      <c r="G132" s="48" t="s">
        <v>540</v>
      </c>
      <c r="H132" s="48" t="s">
        <v>1599</v>
      </c>
      <c r="I132" s="49">
        <v>41640</v>
      </c>
      <c r="J132" s="49">
        <v>43465</v>
      </c>
      <c r="K132" s="48" t="s">
        <v>2725</v>
      </c>
      <c r="L132" s="50">
        <v>8022637.1500000004</v>
      </c>
      <c r="M132" s="67">
        <v>6990440.8700000001</v>
      </c>
      <c r="N132" s="68">
        <v>5941874.7300000004</v>
      </c>
      <c r="O132" s="51"/>
    </row>
    <row r="133" spans="1:15" ht="92.25" customHeight="1" x14ac:dyDescent="0.25">
      <c r="A133" s="80">
        <v>130</v>
      </c>
      <c r="B133" s="48" t="s">
        <v>1600</v>
      </c>
      <c r="C133" s="48" t="s">
        <v>1601</v>
      </c>
      <c r="D133" s="48" t="s">
        <v>1602</v>
      </c>
      <c r="E133" s="48" t="s">
        <v>913</v>
      </c>
      <c r="F133" s="48" t="s">
        <v>238</v>
      </c>
      <c r="G133" s="48" t="s">
        <v>468</v>
      </c>
      <c r="H133" s="48" t="s">
        <v>2663</v>
      </c>
      <c r="I133" s="49">
        <v>41640</v>
      </c>
      <c r="J133" s="49">
        <v>43373</v>
      </c>
      <c r="K133" s="48" t="s">
        <v>1603</v>
      </c>
      <c r="L133" s="50">
        <v>883811.22</v>
      </c>
      <c r="M133" s="67">
        <v>883811.22</v>
      </c>
      <c r="N133" s="68">
        <v>751239.53</v>
      </c>
      <c r="O133" s="51"/>
    </row>
    <row r="134" spans="1:15" ht="109.5" customHeight="1" x14ac:dyDescent="0.25">
      <c r="A134" s="80">
        <v>131</v>
      </c>
      <c r="B134" s="48" t="s">
        <v>1604</v>
      </c>
      <c r="C134" s="48" t="s">
        <v>1605</v>
      </c>
      <c r="D134" s="48" t="s">
        <v>1606</v>
      </c>
      <c r="E134" s="48" t="s">
        <v>921</v>
      </c>
      <c r="F134" s="48" t="s">
        <v>1607</v>
      </c>
      <c r="G134" s="48" t="s">
        <v>1608</v>
      </c>
      <c r="H134" s="48" t="s">
        <v>1609</v>
      </c>
      <c r="I134" s="49">
        <v>41640</v>
      </c>
      <c r="J134" s="49">
        <v>43312</v>
      </c>
      <c r="K134" s="48" t="s">
        <v>1610</v>
      </c>
      <c r="L134" s="50">
        <v>1705781</v>
      </c>
      <c r="M134" s="67">
        <v>1705781</v>
      </c>
      <c r="N134" s="68">
        <v>1449913.85</v>
      </c>
      <c r="O134" s="51"/>
    </row>
    <row r="135" spans="1:15" ht="83.25" customHeight="1" x14ac:dyDescent="0.25">
      <c r="A135" s="80">
        <v>132</v>
      </c>
      <c r="B135" s="48" t="s">
        <v>1611</v>
      </c>
      <c r="C135" s="48" t="s">
        <v>1612</v>
      </c>
      <c r="D135" s="48" t="s">
        <v>1613</v>
      </c>
      <c r="E135" s="48" t="s">
        <v>895</v>
      </c>
      <c r="F135" s="48" t="s">
        <v>1614</v>
      </c>
      <c r="G135" s="48" t="s">
        <v>1615</v>
      </c>
      <c r="H135" s="48" t="s">
        <v>1616</v>
      </c>
      <c r="I135" s="49">
        <v>41640</v>
      </c>
      <c r="J135" s="49">
        <v>43404</v>
      </c>
      <c r="K135" s="48" t="s">
        <v>2726</v>
      </c>
      <c r="L135" s="50">
        <v>2081125.21</v>
      </c>
      <c r="M135" s="67">
        <v>2081002.21</v>
      </c>
      <c r="N135" s="68">
        <v>1768851.87</v>
      </c>
      <c r="O135" s="51"/>
    </row>
    <row r="136" spans="1:15" ht="66.75" customHeight="1" x14ac:dyDescent="0.25">
      <c r="A136" s="80">
        <v>133</v>
      </c>
      <c r="B136" s="48" t="s">
        <v>1617</v>
      </c>
      <c r="C136" s="48" t="s">
        <v>1618</v>
      </c>
      <c r="D136" s="48" t="s">
        <v>969</v>
      </c>
      <c r="E136" s="48" t="s">
        <v>929</v>
      </c>
      <c r="F136" s="48" t="s">
        <v>589</v>
      </c>
      <c r="G136" s="48" t="s">
        <v>590</v>
      </c>
      <c r="H136" s="48" t="s">
        <v>970</v>
      </c>
      <c r="I136" s="49">
        <v>41640</v>
      </c>
      <c r="J136" s="49">
        <v>43465</v>
      </c>
      <c r="K136" s="48" t="s">
        <v>1619</v>
      </c>
      <c r="L136" s="50">
        <v>3023000</v>
      </c>
      <c r="M136" s="67">
        <v>3002000</v>
      </c>
      <c r="N136" s="68">
        <v>2551700</v>
      </c>
      <c r="O136" s="51"/>
    </row>
    <row r="137" spans="1:15" ht="96.75" customHeight="1" x14ac:dyDescent="0.25">
      <c r="A137" s="80">
        <v>134</v>
      </c>
      <c r="B137" s="48" t="s">
        <v>1620</v>
      </c>
      <c r="C137" s="48" t="s">
        <v>1621</v>
      </c>
      <c r="D137" s="48" t="s">
        <v>1622</v>
      </c>
      <c r="E137" s="48" t="s">
        <v>913</v>
      </c>
      <c r="F137" s="48" t="s">
        <v>1623</v>
      </c>
      <c r="G137" s="48" t="s">
        <v>1624</v>
      </c>
      <c r="H137" s="48" t="s">
        <v>1625</v>
      </c>
      <c r="I137" s="49">
        <v>41640</v>
      </c>
      <c r="J137" s="49">
        <v>43373</v>
      </c>
      <c r="K137" s="48" t="s">
        <v>1626</v>
      </c>
      <c r="L137" s="50">
        <v>6781370.6699999999</v>
      </c>
      <c r="M137" s="67">
        <v>5155486.6500000004</v>
      </c>
      <c r="N137" s="68">
        <v>4382163.6500000004</v>
      </c>
      <c r="O137" s="51"/>
    </row>
    <row r="138" spans="1:15" ht="141" customHeight="1" x14ac:dyDescent="0.25">
      <c r="A138" s="80">
        <v>135</v>
      </c>
      <c r="B138" s="48" t="s">
        <v>1627</v>
      </c>
      <c r="C138" s="48" t="s">
        <v>1628</v>
      </c>
      <c r="D138" s="48" t="s">
        <v>1629</v>
      </c>
      <c r="E138" s="48" t="s">
        <v>934</v>
      </c>
      <c r="F138" s="48" t="s">
        <v>1630</v>
      </c>
      <c r="G138" s="48" t="s">
        <v>1631</v>
      </c>
      <c r="H138" s="48" t="s">
        <v>1632</v>
      </c>
      <c r="I138" s="49">
        <v>41640</v>
      </c>
      <c r="J138" s="49">
        <v>43373</v>
      </c>
      <c r="K138" s="48" t="s">
        <v>2727</v>
      </c>
      <c r="L138" s="50">
        <v>4194471.96</v>
      </c>
      <c r="M138" s="67">
        <v>3620115.75</v>
      </c>
      <c r="N138" s="68">
        <v>3077098.38</v>
      </c>
      <c r="O138" s="51"/>
    </row>
    <row r="139" spans="1:15" ht="138.75" customHeight="1" x14ac:dyDescent="0.25">
      <c r="A139" s="80">
        <v>136</v>
      </c>
      <c r="B139" s="48" t="s">
        <v>1633</v>
      </c>
      <c r="C139" s="48" t="s">
        <v>1634</v>
      </c>
      <c r="D139" s="48" t="s">
        <v>1635</v>
      </c>
      <c r="E139" s="48" t="s">
        <v>971</v>
      </c>
      <c r="F139" s="48" t="s">
        <v>1587</v>
      </c>
      <c r="G139" s="48" t="s">
        <v>1588</v>
      </c>
      <c r="H139" s="48" t="s">
        <v>1589</v>
      </c>
      <c r="I139" s="49">
        <v>41640</v>
      </c>
      <c r="J139" s="49">
        <v>43708</v>
      </c>
      <c r="K139" s="48" t="s">
        <v>2728</v>
      </c>
      <c r="L139" s="50">
        <v>7593927.2599999998</v>
      </c>
      <c r="M139" s="67">
        <v>7000000</v>
      </c>
      <c r="N139" s="68">
        <v>5950000</v>
      </c>
      <c r="O139" s="51"/>
    </row>
    <row r="140" spans="1:15" ht="67.5" x14ac:dyDescent="0.25">
      <c r="A140" s="80">
        <v>137</v>
      </c>
      <c r="B140" s="48" t="s">
        <v>1636</v>
      </c>
      <c r="C140" s="48" t="s">
        <v>1637</v>
      </c>
      <c r="D140" s="48" t="s">
        <v>1638</v>
      </c>
      <c r="E140" s="48" t="s">
        <v>940</v>
      </c>
      <c r="F140" s="48" t="s">
        <v>598</v>
      </c>
      <c r="G140" s="48" t="s">
        <v>599</v>
      </c>
      <c r="H140" s="48" t="s">
        <v>1639</v>
      </c>
      <c r="I140" s="49">
        <v>41640</v>
      </c>
      <c r="J140" s="49">
        <v>43448</v>
      </c>
      <c r="K140" s="48" t="s">
        <v>2729</v>
      </c>
      <c r="L140" s="50">
        <v>2414174.2400000002</v>
      </c>
      <c r="M140" s="67">
        <v>2304170.69</v>
      </c>
      <c r="N140" s="68">
        <v>1958545.08</v>
      </c>
      <c r="O140" s="51"/>
    </row>
    <row r="141" spans="1:15" ht="213.75" x14ac:dyDescent="0.25">
      <c r="A141" s="80">
        <v>138</v>
      </c>
      <c r="B141" s="48" t="s">
        <v>2730</v>
      </c>
      <c r="C141" s="48" t="s">
        <v>2731</v>
      </c>
      <c r="D141" s="48" t="s">
        <v>2732</v>
      </c>
      <c r="E141" s="48" t="s">
        <v>931</v>
      </c>
      <c r="F141" s="48" t="s">
        <v>292</v>
      </c>
      <c r="G141" s="48" t="s">
        <v>293</v>
      </c>
      <c r="H141" s="48" t="s">
        <v>2733</v>
      </c>
      <c r="I141" s="49">
        <v>41640</v>
      </c>
      <c r="J141" s="49">
        <v>43585</v>
      </c>
      <c r="K141" s="48" t="s">
        <v>2734</v>
      </c>
      <c r="L141" s="50">
        <v>3135940</v>
      </c>
      <c r="M141" s="67">
        <v>3135940</v>
      </c>
      <c r="N141" s="68">
        <v>4425176.5</v>
      </c>
      <c r="O141" s="51"/>
    </row>
    <row r="142" spans="1:15" ht="127.5" customHeight="1" x14ac:dyDescent="0.25">
      <c r="A142" s="80">
        <v>139</v>
      </c>
      <c r="B142" s="48" t="s">
        <v>1640</v>
      </c>
      <c r="C142" s="48" t="s">
        <v>1641</v>
      </c>
      <c r="D142" s="48" t="s">
        <v>1642</v>
      </c>
      <c r="E142" s="48" t="s">
        <v>897</v>
      </c>
      <c r="F142" s="48" t="s">
        <v>503</v>
      </c>
      <c r="G142" s="48" t="s">
        <v>504</v>
      </c>
      <c r="H142" s="48" t="s">
        <v>1643</v>
      </c>
      <c r="I142" s="49">
        <v>41640</v>
      </c>
      <c r="J142" s="49">
        <v>43465</v>
      </c>
      <c r="K142" s="48" t="s">
        <v>2735</v>
      </c>
      <c r="L142" s="50">
        <v>5206090</v>
      </c>
      <c r="M142" s="67">
        <v>5206090</v>
      </c>
      <c r="N142" s="68">
        <v>1382494.79</v>
      </c>
      <c r="O142" s="51"/>
    </row>
    <row r="143" spans="1:15" ht="65.25" customHeight="1" x14ac:dyDescent="0.25">
      <c r="A143" s="80">
        <v>140</v>
      </c>
      <c r="B143" s="48" t="s">
        <v>1644</v>
      </c>
      <c r="C143" s="48" t="s">
        <v>1645</v>
      </c>
      <c r="D143" s="48" t="s">
        <v>989</v>
      </c>
      <c r="E143" s="48" t="s">
        <v>929</v>
      </c>
      <c r="F143" s="48" t="s">
        <v>193</v>
      </c>
      <c r="G143" s="48" t="s">
        <v>194</v>
      </c>
      <c r="H143" s="48" t="s">
        <v>2736</v>
      </c>
      <c r="I143" s="49">
        <v>41640</v>
      </c>
      <c r="J143" s="49">
        <v>43281</v>
      </c>
      <c r="K143" s="48" t="s">
        <v>1646</v>
      </c>
      <c r="L143" s="50">
        <v>1587242.34</v>
      </c>
      <c r="M143" s="67">
        <v>1586627.34</v>
      </c>
      <c r="N143" s="68">
        <v>2463983.42</v>
      </c>
      <c r="O143" s="51"/>
    </row>
    <row r="144" spans="1:15" ht="81" customHeight="1" x14ac:dyDescent="0.25">
      <c r="A144" s="80">
        <v>141</v>
      </c>
      <c r="B144" s="48" t="s">
        <v>1647</v>
      </c>
      <c r="C144" s="48" t="s">
        <v>1648</v>
      </c>
      <c r="D144" s="48" t="s">
        <v>1649</v>
      </c>
      <c r="E144" s="48" t="s">
        <v>895</v>
      </c>
      <c r="F144" s="48" t="s">
        <v>1650</v>
      </c>
      <c r="G144" s="48" t="s">
        <v>1651</v>
      </c>
      <c r="H144" s="48" t="s">
        <v>1652</v>
      </c>
      <c r="I144" s="49">
        <v>41640</v>
      </c>
      <c r="J144" s="49">
        <v>43465</v>
      </c>
      <c r="K144" s="48" t="s">
        <v>2737</v>
      </c>
      <c r="L144" s="50">
        <v>2898927.03</v>
      </c>
      <c r="M144" s="67">
        <v>2898804.03</v>
      </c>
      <c r="N144" s="68">
        <v>2478553.38</v>
      </c>
      <c r="O144" s="51"/>
    </row>
    <row r="145" spans="1:15" ht="75.75" customHeight="1" x14ac:dyDescent="0.25">
      <c r="A145" s="80">
        <v>142</v>
      </c>
      <c r="B145" s="48" t="s">
        <v>1653</v>
      </c>
      <c r="C145" s="48" t="s">
        <v>1654</v>
      </c>
      <c r="D145" s="48" t="s">
        <v>960</v>
      </c>
      <c r="E145" s="48" t="s">
        <v>931</v>
      </c>
      <c r="F145" s="48" t="s">
        <v>152</v>
      </c>
      <c r="G145" s="48" t="s">
        <v>153</v>
      </c>
      <c r="H145" s="48" t="s">
        <v>1655</v>
      </c>
      <c r="I145" s="49">
        <v>41640</v>
      </c>
      <c r="J145" s="49">
        <v>43434</v>
      </c>
      <c r="K145" s="48" t="s">
        <v>2738</v>
      </c>
      <c r="L145" s="50">
        <v>2915945.16</v>
      </c>
      <c r="M145" s="67">
        <v>2915945.16</v>
      </c>
      <c r="N145" s="68">
        <v>5818511.4699999997</v>
      </c>
      <c r="O145" s="51"/>
    </row>
    <row r="146" spans="1:15" ht="78" customHeight="1" x14ac:dyDescent="0.25">
      <c r="A146" s="80">
        <v>143</v>
      </c>
      <c r="B146" s="48" t="s">
        <v>1656</v>
      </c>
      <c r="C146" s="48" t="s">
        <v>1657</v>
      </c>
      <c r="D146" s="48" t="s">
        <v>1658</v>
      </c>
      <c r="E146" s="48" t="s">
        <v>921</v>
      </c>
      <c r="F146" s="48" t="s">
        <v>1659</v>
      </c>
      <c r="G146" s="48" t="s">
        <v>1660</v>
      </c>
      <c r="H146" s="48" t="s">
        <v>1661</v>
      </c>
      <c r="I146" s="49">
        <v>41640</v>
      </c>
      <c r="J146" s="49">
        <v>43769</v>
      </c>
      <c r="K146" s="48" t="s">
        <v>2739</v>
      </c>
      <c r="L146" s="50">
        <v>7318478.6600000001</v>
      </c>
      <c r="M146" s="67">
        <v>6845307.6200000001</v>
      </c>
      <c r="N146" s="68">
        <v>646595</v>
      </c>
      <c r="O146" s="51"/>
    </row>
    <row r="147" spans="1:15" ht="99" customHeight="1" x14ac:dyDescent="0.25">
      <c r="A147" s="80">
        <v>144</v>
      </c>
      <c r="B147" s="48" t="s">
        <v>1662</v>
      </c>
      <c r="C147" s="48" t="s">
        <v>1663</v>
      </c>
      <c r="D147" s="48" t="s">
        <v>1664</v>
      </c>
      <c r="E147" s="48" t="s">
        <v>924</v>
      </c>
      <c r="F147" s="48" t="s">
        <v>435</v>
      </c>
      <c r="G147" s="48" t="s">
        <v>436</v>
      </c>
      <c r="H147" s="48" t="s">
        <v>1665</v>
      </c>
      <c r="I147" s="49">
        <v>41640</v>
      </c>
      <c r="J147" s="49">
        <v>43465</v>
      </c>
      <c r="K147" s="48" t="s">
        <v>2740</v>
      </c>
      <c r="L147" s="50">
        <v>782734.02</v>
      </c>
      <c r="M147" s="67">
        <v>760700</v>
      </c>
      <c r="N147" s="68">
        <v>1048178.75</v>
      </c>
      <c r="O147" s="51"/>
    </row>
    <row r="148" spans="1:15" ht="82.5" customHeight="1" x14ac:dyDescent="0.25">
      <c r="A148" s="80">
        <v>145</v>
      </c>
      <c r="B148" s="48" t="s">
        <v>1666</v>
      </c>
      <c r="C148" s="48" t="s">
        <v>1667</v>
      </c>
      <c r="D148" s="48" t="s">
        <v>1668</v>
      </c>
      <c r="E148" s="48" t="s">
        <v>931</v>
      </c>
      <c r="F148" s="48" t="s">
        <v>380</v>
      </c>
      <c r="G148" s="48" t="s">
        <v>381</v>
      </c>
      <c r="H148" s="48" t="s">
        <v>1669</v>
      </c>
      <c r="I148" s="49">
        <v>41640</v>
      </c>
      <c r="J148" s="49">
        <v>43465</v>
      </c>
      <c r="K148" s="48" t="s">
        <v>1670</v>
      </c>
      <c r="L148" s="50">
        <v>1197593.6399999999</v>
      </c>
      <c r="M148" s="67">
        <v>1192673.6399999999</v>
      </c>
      <c r="N148" s="68">
        <v>5416721.2000000002</v>
      </c>
      <c r="O148" s="51"/>
    </row>
    <row r="149" spans="1:15" ht="87" customHeight="1" x14ac:dyDescent="0.25">
      <c r="A149" s="80">
        <v>146</v>
      </c>
      <c r="B149" s="48" t="s">
        <v>1671</v>
      </c>
      <c r="C149" s="48" t="s">
        <v>1672</v>
      </c>
      <c r="D149" s="48" t="s">
        <v>1673</v>
      </c>
      <c r="E149" s="48" t="s">
        <v>910</v>
      </c>
      <c r="F149" s="48" t="s">
        <v>1674</v>
      </c>
      <c r="G149" s="48" t="s">
        <v>1675</v>
      </c>
      <c r="H149" s="48" t="s">
        <v>1676</v>
      </c>
      <c r="I149" s="49">
        <v>41640</v>
      </c>
      <c r="J149" s="49">
        <v>43616</v>
      </c>
      <c r="K149" s="48" t="s">
        <v>2741</v>
      </c>
      <c r="L149" s="50">
        <v>8693564.7599999998</v>
      </c>
      <c r="M149" s="67">
        <v>6770901.5</v>
      </c>
      <c r="N149" s="68">
        <v>1910817.14</v>
      </c>
      <c r="O149" s="51"/>
    </row>
    <row r="150" spans="1:15" ht="121.5" customHeight="1" x14ac:dyDescent="0.25">
      <c r="A150" s="80">
        <v>147</v>
      </c>
      <c r="B150" s="48" t="s">
        <v>1677</v>
      </c>
      <c r="C150" s="48" t="s">
        <v>1678</v>
      </c>
      <c r="D150" s="48" t="s">
        <v>1679</v>
      </c>
      <c r="E150" s="48" t="s">
        <v>902</v>
      </c>
      <c r="F150" s="48" t="s">
        <v>1680</v>
      </c>
      <c r="G150" s="48" t="s">
        <v>1681</v>
      </c>
      <c r="H150" s="48" t="s">
        <v>1682</v>
      </c>
      <c r="I150" s="49">
        <v>41640</v>
      </c>
      <c r="J150" s="49">
        <v>43465</v>
      </c>
      <c r="K150" s="48" t="s">
        <v>2742</v>
      </c>
      <c r="L150" s="50">
        <v>2301957.85</v>
      </c>
      <c r="M150" s="67">
        <v>2248020.17</v>
      </c>
      <c r="N150" s="68">
        <v>5683006.5</v>
      </c>
      <c r="O150" s="51"/>
    </row>
    <row r="151" spans="1:15" ht="122.25" customHeight="1" x14ac:dyDescent="0.25">
      <c r="A151" s="80">
        <v>148</v>
      </c>
      <c r="B151" s="48" t="s">
        <v>1683</v>
      </c>
      <c r="C151" s="48" t="s">
        <v>1684</v>
      </c>
      <c r="D151" s="48" t="s">
        <v>1685</v>
      </c>
      <c r="E151" s="48" t="s">
        <v>897</v>
      </c>
      <c r="F151" s="48" t="s">
        <v>349</v>
      </c>
      <c r="G151" s="48" t="s">
        <v>350</v>
      </c>
      <c r="H151" s="48" t="s">
        <v>1686</v>
      </c>
      <c r="I151" s="49">
        <v>41640</v>
      </c>
      <c r="J151" s="49">
        <v>43465</v>
      </c>
      <c r="K151" s="48" t="s">
        <v>2743</v>
      </c>
      <c r="L151" s="50">
        <v>6685890</v>
      </c>
      <c r="M151" s="67">
        <v>6685890</v>
      </c>
      <c r="N151" s="68">
        <v>2985497.38</v>
      </c>
      <c r="O151" s="51"/>
    </row>
    <row r="152" spans="1:15" ht="97.5" customHeight="1" x14ac:dyDescent="0.25">
      <c r="A152" s="80">
        <v>149</v>
      </c>
      <c r="B152" s="48" t="s">
        <v>1687</v>
      </c>
      <c r="C152" s="48" t="s">
        <v>1688</v>
      </c>
      <c r="D152" s="48" t="s">
        <v>1689</v>
      </c>
      <c r="E152" s="48" t="s">
        <v>902</v>
      </c>
      <c r="F152" s="48" t="s">
        <v>1690</v>
      </c>
      <c r="G152" s="48" t="s">
        <v>1691</v>
      </c>
      <c r="H152" s="48" t="s">
        <v>2744</v>
      </c>
      <c r="I152" s="49">
        <v>41640</v>
      </c>
      <c r="J152" s="49">
        <v>43281</v>
      </c>
      <c r="K152" s="48" t="s">
        <v>2745</v>
      </c>
      <c r="L152" s="50">
        <v>3874588.96</v>
      </c>
      <c r="M152" s="67">
        <v>3512349.86</v>
      </c>
      <c r="N152" s="68">
        <v>2550000</v>
      </c>
      <c r="O152" s="51"/>
    </row>
    <row r="153" spans="1:15" ht="66" customHeight="1" x14ac:dyDescent="0.25">
      <c r="A153" s="80">
        <v>150</v>
      </c>
      <c r="B153" s="48" t="s">
        <v>1692</v>
      </c>
      <c r="C153" s="48" t="s">
        <v>131</v>
      </c>
      <c r="D153" s="48" t="s">
        <v>132</v>
      </c>
      <c r="E153" s="48" t="s">
        <v>931</v>
      </c>
      <c r="F153" s="48" t="s">
        <v>133</v>
      </c>
      <c r="G153" s="48" t="s">
        <v>134</v>
      </c>
      <c r="H153" s="48" t="s">
        <v>135</v>
      </c>
      <c r="I153" s="49">
        <v>41640</v>
      </c>
      <c r="J153" s="49">
        <v>43159</v>
      </c>
      <c r="K153" s="48" t="s">
        <v>1693</v>
      </c>
      <c r="L153" s="50">
        <v>3564592.78</v>
      </c>
      <c r="M153" s="67">
        <v>3000000</v>
      </c>
      <c r="N153" s="68">
        <v>2915326.88</v>
      </c>
      <c r="O153" s="51"/>
    </row>
    <row r="154" spans="1:15" ht="90.75" customHeight="1" x14ac:dyDescent="0.25">
      <c r="A154" s="80">
        <v>151</v>
      </c>
      <c r="B154" s="48" t="s">
        <v>1694</v>
      </c>
      <c r="C154" s="48" t="s">
        <v>2746</v>
      </c>
      <c r="D154" s="48" t="s">
        <v>994</v>
      </c>
      <c r="E154" s="48" t="s">
        <v>929</v>
      </c>
      <c r="F154" s="48" t="s">
        <v>217</v>
      </c>
      <c r="G154" s="48" t="s">
        <v>218</v>
      </c>
      <c r="H154" s="48" t="s">
        <v>2747</v>
      </c>
      <c r="I154" s="49">
        <v>41640</v>
      </c>
      <c r="J154" s="49">
        <v>43830</v>
      </c>
      <c r="K154" s="48" t="s">
        <v>2748</v>
      </c>
      <c r="L154" s="50">
        <v>5091343.51</v>
      </c>
      <c r="M154" s="67">
        <v>3429796.34</v>
      </c>
      <c r="N154" s="68">
        <v>2200913.38</v>
      </c>
      <c r="O154" s="51"/>
    </row>
    <row r="155" spans="1:15" ht="215.25" customHeight="1" x14ac:dyDescent="0.25">
      <c r="A155" s="80">
        <v>152</v>
      </c>
      <c r="B155" s="48" t="s">
        <v>1695</v>
      </c>
      <c r="C155" s="48" t="s">
        <v>1696</v>
      </c>
      <c r="D155" s="48" t="s">
        <v>991</v>
      </c>
      <c r="E155" s="48" t="s">
        <v>924</v>
      </c>
      <c r="F155" s="48" t="s">
        <v>202</v>
      </c>
      <c r="G155" s="48" t="s">
        <v>203</v>
      </c>
      <c r="H155" s="48" t="s">
        <v>204</v>
      </c>
      <c r="I155" s="49">
        <v>41640</v>
      </c>
      <c r="J155" s="49">
        <v>43465</v>
      </c>
      <c r="K155" s="48" t="s">
        <v>2749</v>
      </c>
      <c r="L155" s="50">
        <v>2592384.86</v>
      </c>
      <c r="M155" s="67">
        <v>2589309.86</v>
      </c>
      <c r="N155" s="68">
        <v>1185782.74</v>
      </c>
      <c r="O155" s="51"/>
    </row>
    <row r="156" spans="1:15" ht="157.5" x14ac:dyDescent="0.25">
      <c r="A156" s="80">
        <v>153</v>
      </c>
      <c r="B156" s="48" t="s">
        <v>1697</v>
      </c>
      <c r="C156" s="48" t="s">
        <v>1698</v>
      </c>
      <c r="D156" s="48" t="s">
        <v>976</v>
      </c>
      <c r="E156" s="48" t="s">
        <v>924</v>
      </c>
      <c r="F156" s="48" t="s">
        <v>173</v>
      </c>
      <c r="G156" s="48" t="s">
        <v>174</v>
      </c>
      <c r="H156" s="48" t="s">
        <v>175</v>
      </c>
      <c r="I156" s="49">
        <v>41640</v>
      </c>
      <c r="J156" s="49">
        <v>43404</v>
      </c>
      <c r="K156" s="48" t="s">
        <v>2750</v>
      </c>
      <c r="L156" s="50">
        <v>1361787.02</v>
      </c>
      <c r="M156" s="67">
        <v>1361787.02</v>
      </c>
      <c r="N156" s="68">
        <v>2543469.56</v>
      </c>
      <c r="O156" s="51"/>
    </row>
    <row r="157" spans="1:15" ht="215.25" customHeight="1" x14ac:dyDescent="0.25">
      <c r="A157" s="80">
        <v>154</v>
      </c>
      <c r="B157" s="48" t="s">
        <v>1699</v>
      </c>
      <c r="C157" s="48" t="s">
        <v>1700</v>
      </c>
      <c r="D157" s="48" t="s">
        <v>930</v>
      </c>
      <c r="E157" s="48" t="s">
        <v>931</v>
      </c>
      <c r="F157" s="48" t="s">
        <v>93</v>
      </c>
      <c r="G157" s="48" t="s">
        <v>94</v>
      </c>
      <c r="H157" s="48" t="s">
        <v>1347</v>
      </c>
      <c r="I157" s="49">
        <v>41640</v>
      </c>
      <c r="J157" s="49">
        <v>43343</v>
      </c>
      <c r="K157" s="48" t="s">
        <v>2751</v>
      </c>
      <c r="L157" s="50">
        <v>2992317.13</v>
      </c>
      <c r="M157" s="67">
        <v>2992317.13</v>
      </c>
      <c r="N157" s="68">
        <v>1307511.74</v>
      </c>
      <c r="O157" s="51"/>
    </row>
    <row r="158" spans="1:15" ht="91.5" customHeight="1" x14ac:dyDescent="0.25">
      <c r="A158" s="80">
        <v>155</v>
      </c>
      <c r="B158" s="48" t="s">
        <v>1701</v>
      </c>
      <c r="C158" s="48" t="s">
        <v>1702</v>
      </c>
      <c r="D158" s="48" t="s">
        <v>1703</v>
      </c>
      <c r="E158" s="48" t="s">
        <v>973</v>
      </c>
      <c r="F158" s="48" t="s">
        <v>530</v>
      </c>
      <c r="G158" s="48" t="s">
        <v>531</v>
      </c>
      <c r="H158" s="48" t="s">
        <v>1704</v>
      </c>
      <c r="I158" s="49">
        <v>41640</v>
      </c>
      <c r="J158" s="49">
        <v>43373</v>
      </c>
      <c r="K158" s="48" t="s">
        <v>2752</v>
      </c>
      <c r="L158" s="50">
        <v>1538249.11</v>
      </c>
      <c r="M158" s="67">
        <v>1538249.11</v>
      </c>
      <c r="N158" s="68">
        <v>5949351.96</v>
      </c>
      <c r="O158" s="51"/>
    </row>
    <row r="159" spans="1:15" ht="93" customHeight="1" x14ac:dyDescent="0.25">
      <c r="A159" s="80">
        <v>156</v>
      </c>
      <c r="B159" s="48" t="s">
        <v>1705</v>
      </c>
      <c r="C159" s="48" t="s">
        <v>1706</v>
      </c>
      <c r="D159" s="48" t="s">
        <v>1707</v>
      </c>
      <c r="E159" s="48" t="s">
        <v>902</v>
      </c>
      <c r="F159" s="48" t="s">
        <v>1708</v>
      </c>
      <c r="G159" s="48" t="s">
        <v>1709</v>
      </c>
      <c r="H159" s="48" t="s">
        <v>1710</v>
      </c>
      <c r="I159" s="49">
        <v>41640</v>
      </c>
      <c r="J159" s="49">
        <v>43890</v>
      </c>
      <c r="K159" s="48" t="s">
        <v>1711</v>
      </c>
      <c r="L159" s="50">
        <v>10055621.16</v>
      </c>
      <c r="M159" s="67">
        <v>6999237.6200000001</v>
      </c>
      <c r="N159" s="68">
        <v>2289201.0299999998</v>
      </c>
      <c r="O159" s="51"/>
    </row>
    <row r="160" spans="1:15" ht="236.25" x14ac:dyDescent="0.25">
      <c r="A160" s="80">
        <v>157</v>
      </c>
      <c r="B160" s="48" t="s">
        <v>1712</v>
      </c>
      <c r="C160" s="48" t="s">
        <v>1713</v>
      </c>
      <c r="D160" s="48" t="s">
        <v>1714</v>
      </c>
      <c r="E160" s="48" t="s">
        <v>950</v>
      </c>
      <c r="F160" s="48" t="s">
        <v>138</v>
      </c>
      <c r="G160" s="48" t="s">
        <v>139</v>
      </c>
      <c r="H160" s="48" t="s">
        <v>140</v>
      </c>
      <c r="I160" s="49">
        <v>41640</v>
      </c>
      <c r="J160" s="49">
        <v>43403</v>
      </c>
      <c r="K160" s="48" t="s">
        <v>2753</v>
      </c>
      <c r="L160" s="50">
        <v>2693177.73</v>
      </c>
      <c r="M160" s="67">
        <v>2693177.73</v>
      </c>
      <c r="N160" s="68">
        <v>693914.5</v>
      </c>
      <c r="O160" s="51"/>
    </row>
    <row r="161" spans="1:15" ht="93.75" customHeight="1" x14ac:dyDescent="0.25">
      <c r="A161" s="80">
        <v>158</v>
      </c>
      <c r="B161" s="48" t="s">
        <v>1715</v>
      </c>
      <c r="C161" s="48" t="s">
        <v>1716</v>
      </c>
      <c r="D161" s="48" t="s">
        <v>1717</v>
      </c>
      <c r="E161" s="48" t="s">
        <v>973</v>
      </c>
      <c r="F161" s="48" t="s">
        <v>1718</v>
      </c>
      <c r="G161" s="48" t="s">
        <v>1719</v>
      </c>
      <c r="H161" s="48" t="s">
        <v>1720</v>
      </c>
      <c r="I161" s="49">
        <v>41640</v>
      </c>
      <c r="J161" s="49">
        <v>43220</v>
      </c>
      <c r="K161" s="48" t="s">
        <v>2754</v>
      </c>
      <c r="L161" s="50">
        <v>816370</v>
      </c>
      <c r="M161" s="67">
        <v>816370</v>
      </c>
      <c r="N161" s="68">
        <v>2102440.86</v>
      </c>
      <c r="O161" s="51"/>
    </row>
    <row r="162" spans="1:15" ht="45" x14ac:dyDescent="0.25">
      <c r="A162" s="80">
        <v>159</v>
      </c>
      <c r="B162" s="48" t="s">
        <v>1721</v>
      </c>
      <c r="C162" s="48" t="s">
        <v>1722</v>
      </c>
      <c r="D162" s="48" t="s">
        <v>1723</v>
      </c>
      <c r="E162" s="48" t="s">
        <v>950</v>
      </c>
      <c r="F162" s="48" t="s">
        <v>1724</v>
      </c>
      <c r="G162" s="48" t="s">
        <v>1725</v>
      </c>
      <c r="H162" s="48" t="s">
        <v>1726</v>
      </c>
      <c r="I162" s="49">
        <v>41640</v>
      </c>
      <c r="J162" s="49">
        <v>43373</v>
      </c>
      <c r="K162" s="48" t="s">
        <v>1727</v>
      </c>
      <c r="L162" s="50">
        <v>2480323.02</v>
      </c>
      <c r="M162" s="67">
        <v>2473459.84</v>
      </c>
      <c r="N162" s="68">
        <v>1740860.27</v>
      </c>
      <c r="O162" s="51"/>
    </row>
    <row r="163" spans="1:15" ht="56.25" x14ac:dyDescent="0.25">
      <c r="A163" s="80">
        <v>160</v>
      </c>
      <c r="B163" s="48" t="s">
        <v>1728</v>
      </c>
      <c r="C163" s="48" t="s">
        <v>1729</v>
      </c>
      <c r="D163" s="48" t="s">
        <v>900</v>
      </c>
      <c r="E163" s="48" t="s">
        <v>895</v>
      </c>
      <c r="F163" s="48" t="s">
        <v>396</v>
      </c>
      <c r="G163" s="48" t="s">
        <v>49</v>
      </c>
      <c r="H163" s="48" t="s">
        <v>50</v>
      </c>
      <c r="I163" s="49">
        <v>41640</v>
      </c>
      <c r="J163" s="49">
        <v>43465</v>
      </c>
      <c r="K163" s="48" t="s">
        <v>1730</v>
      </c>
      <c r="L163" s="50">
        <v>2048070.91</v>
      </c>
      <c r="M163" s="67">
        <v>2048070.91</v>
      </c>
      <c r="N163" s="68">
        <v>5567710.6100000003</v>
      </c>
      <c r="O163" s="51"/>
    </row>
    <row r="164" spans="1:15" ht="64.5" customHeight="1" x14ac:dyDescent="0.25">
      <c r="A164" s="80">
        <v>161</v>
      </c>
      <c r="B164" s="48" t="s">
        <v>1731</v>
      </c>
      <c r="C164" s="48" t="s">
        <v>1732</v>
      </c>
      <c r="D164" s="48" t="s">
        <v>1733</v>
      </c>
      <c r="E164" s="48" t="s">
        <v>931</v>
      </c>
      <c r="F164" s="48" t="s">
        <v>1734</v>
      </c>
      <c r="G164" s="48" t="s">
        <v>1735</v>
      </c>
      <c r="H164" s="48" t="s">
        <v>1736</v>
      </c>
      <c r="I164" s="49">
        <v>41640</v>
      </c>
      <c r="J164" s="49">
        <v>43465</v>
      </c>
      <c r="K164" s="48" t="s">
        <v>1737</v>
      </c>
      <c r="L164" s="50">
        <v>6900000</v>
      </c>
      <c r="M164" s="67">
        <v>6550247.7800000003</v>
      </c>
      <c r="N164" s="68">
        <v>2366553.0499999998</v>
      </c>
      <c r="O164" s="51"/>
    </row>
    <row r="165" spans="1:15" ht="99" customHeight="1" x14ac:dyDescent="0.25">
      <c r="A165" s="80">
        <v>162</v>
      </c>
      <c r="B165" s="48" t="s">
        <v>1738</v>
      </c>
      <c r="C165" s="48" t="s">
        <v>1739</v>
      </c>
      <c r="D165" s="48" t="s">
        <v>1740</v>
      </c>
      <c r="E165" s="48" t="s">
        <v>913</v>
      </c>
      <c r="F165" s="48" t="s">
        <v>184</v>
      </c>
      <c r="G165" s="48" t="s">
        <v>185</v>
      </c>
      <c r="H165" s="48" t="s">
        <v>186</v>
      </c>
      <c r="I165" s="49">
        <v>41640</v>
      </c>
      <c r="J165" s="49">
        <v>43373</v>
      </c>
      <c r="K165" s="48" t="s">
        <v>2755</v>
      </c>
      <c r="L165" s="50">
        <v>2787870.07</v>
      </c>
      <c r="M165" s="67">
        <v>2784180.07</v>
      </c>
      <c r="N165" s="68">
        <v>1289672.05</v>
      </c>
      <c r="O165" s="51"/>
    </row>
    <row r="166" spans="1:15" ht="78" customHeight="1" x14ac:dyDescent="0.25">
      <c r="A166" s="80">
        <v>163</v>
      </c>
      <c r="B166" s="48" t="s">
        <v>1742</v>
      </c>
      <c r="C166" s="48" t="s">
        <v>1743</v>
      </c>
      <c r="D166" s="48" t="s">
        <v>1744</v>
      </c>
      <c r="E166" s="48" t="s">
        <v>971</v>
      </c>
      <c r="F166" s="48" t="s">
        <v>307</v>
      </c>
      <c r="G166" s="48" t="s">
        <v>308</v>
      </c>
      <c r="H166" s="48" t="s">
        <v>1745</v>
      </c>
      <c r="I166" s="49">
        <v>41640</v>
      </c>
      <c r="J166" s="49">
        <v>43465</v>
      </c>
      <c r="K166" s="48" t="s">
        <v>1746</v>
      </c>
      <c r="L166" s="50">
        <v>1828200</v>
      </c>
      <c r="M166" s="67">
        <v>1517261.24</v>
      </c>
      <c r="N166" s="68">
        <v>5819682.6699999999</v>
      </c>
      <c r="O166" s="51"/>
    </row>
    <row r="167" spans="1:15" ht="97.5" customHeight="1" x14ac:dyDescent="0.25">
      <c r="A167" s="80">
        <v>164</v>
      </c>
      <c r="B167" s="48" t="s">
        <v>1747</v>
      </c>
      <c r="C167" s="48" t="s">
        <v>1748</v>
      </c>
      <c r="D167" s="48" t="s">
        <v>1749</v>
      </c>
      <c r="E167" s="48" t="s">
        <v>950</v>
      </c>
      <c r="F167" s="48" t="s">
        <v>1750</v>
      </c>
      <c r="G167" s="48" t="s">
        <v>1725</v>
      </c>
      <c r="H167" s="48" t="s">
        <v>1751</v>
      </c>
      <c r="I167" s="49">
        <v>41640</v>
      </c>
      <c r="J167" s="49">
        <v>43646</v>
      </c>
      <c r="K167" s="48" t="s">
        <v>1752</v>
      </c>
      <c r="L167" s="50">
        <v>6905798.0700000003</v>
      </c>
      <c r="M167" s="67">
        <v>6846685.5</v>
      </c>
      <c r="N167" s="68">
        <v>1437745.25</v>
      </c>
      <c r="O167" s="51"/>
    </row>
    <row r="168" spans="1:15" ht="78.75" x14ac:dyDescent="0.25">
      <c r="A168" s="80">
        <v>165</v>
      </c>
      <c r="B168" s="48" t="s">
        <v>1753</v>
      </c>
      <c r="C168" s="48" t="s">
        <v>1754</v>
      </c>
      <c r="D168" s="48" t="s">
        <v>947</v>
      </c>
      <c r="E168" s="48" t="s">
        <v>895</v>
      </c>
      <c r="F168" s="48" t="s">
        <v>128</v>
      </c>
      <c r="G168" s="48" t="s">
        <v>129</v>
      </c>
      <c r="H168" s="48" t="s">
        <v>1362</v>
      </c>
      <c r="I168" s="49">
        <v>41640</v>
      </c>
      <c r="J168" s="49">
        <v>43373</v>
      </c>
      <c r="K168" s="48" t="s">
        <v>1755</v>
      </c>
      <c r="L168" s="50">
        <v>2171837.73</v>
      </c>
      <c r="M168" s="67">
        <v>1691465</v>
      </c>
      <c r="N168" s="68">
        <v>1127673.32</v>
      </c>
      <c r="O168" s="51"/>
    </row>
    <row r="169" spans="1:15" ht="67.5" x14ac:dyDescent="0.25">
      <c r="A169" s="80">
        <v>166</v>
      </c>
      <c r="B169" s="48" t="s">
        <v>1756</v>
      </c>
      <c r="C169" s="48" t="s">
        <v>1757</v>
      </c>
      <c r="D169" s="48" t="s">
        <v>1758</v>
      </c>
      <c r="E169" s="48" t="s">
        <v>931</v>
      </c>
      <c r="F169" s="48" t="s">
        <v>299</v>
      </c>
      <c r="G169" s="48" t="s">
        <v>300</v>
      </c>
      <c r="H169" s="48" t="s">
        <v>1759</v>
      </c>
      <c r="I169" s="49">
        <v>41640</v>
      </c>
      <c r="J169" s="49">
        <v>43312</v>
      </c>
      <c r="K169" s="48" t="s">
        <v>2756</v>
      </c>
      <c r="L169" s="50">
        <v>1299085.94</v>
      </c>
      <c r="M169" s="67">
        <v>1298286.44</v>
      </c>
      <c r="N169" s="68">
        <v>5950000</v>
      </c>
      <c r="O169" s="51"/>
    </row>
    <row r="170" spans="1:15" ht="158.25" customHeight="1" x14ac:dyDescent="0.25">
      <c r="A170" s="80">
        <v>167</v>
      </c>
      <c r="B170" s="48" t="s">
        <v>1760</v>
      </c>
      <c r="C170" s="48" t="s">
        <v>1761</v>
      </c>
      <c r="D170" s="48" t="s">
        <v>1762</v>
      </c>
      <c r="E170" s="48" t="s">
        <v>913</v>
      </c>
      <c r="F170" s="48" t="s">
        <v>238</v>
      </c>
      <c r="G170" s="48" t="s">
        <v>1763</v>
      </c>
      <c r="H170" s="48" t="s">
        <v>1764</v>
      </c>
      <c r="I170" s="49">
        <v>41640</v>
      </c>
      <c r="J170" s="49">
        <v>43769</v>
      </c>
      <c r="K170" s="48" t="s">
        <v>1765</v>
      </c>
      <c r="L170" s="50">
        <v>7000000</v>
      </c>
      <c r="M170" s="67">
        <v>7000000</v>
      </c>
      <c r="N170" s="68">
        <v>4412651.91</v>
      </c>
      <c r="O170" s="51"/>
    </row>
    <row r="171" spans="1:15" ht="124.5" customHeight="1" x14ac:dyDescent="0.25">
      <c r="A171" s="80">
        <v>168</v>
      </c>
      <c r="B171" s="48" t="s">
        <v>1766</v>
      </c>
      <c r="C171" s="48" t="s">
        <v>1767</v>
      </c>
      <c r="D171" s="48" t="s">
        <v>1768</v>
      </c>
      <c r="E171" s="48" t="s">
        <v>897</v>
      </c>
      <c r="F171" s="48" t="s">
        <v>321</v>
      </c>
      <c r="G171" s="48" t="s">
        <v>322</v>
      </c>
      <c r="H171" s="48" t="s">
        <v>1769</v>
      </c>
      <c r="I171" s="49">
        <v>41640</v>
      </c>
      <c r="J171" s="49">
        <v>43404</v>
      </c>
      <c r="K171" s="48" t="s">
        <v>2757</v>
      </c>
      <c r="L171" s="50">
        <v>5261568.0599999996</v>
      </c>
      <c r="M171" s="67">
        <v>5191355.1900000004</v>
      </c>
      <c r="N171" s="68">
        <v>3614063.57</v>
      </c>
      <c r="O171" s="51"/>
    </row>
    <row r="172" spans="1:15" ht="56.25" x14ac:dyDescent="0.25">
      <c r="A172" s="80">
        <v>169</v>
      </c>
      <c r="B172" s="48" t="s">
        <v>1770</v>
      </c>
      <c r="C172" s="48" t="s">
        <v>1771</v>
      </c>
      <c r="D172" s="48" t="s">
        <v>1772</v>
      </c>
      <c r="E172" s="48" t="s">
        <v>921</v>
      </c>
      <c r="F172" s="48" t="s">
        <v>1773</v>
      </c>
      <c r="G172" s="48" t="s">
        <v>1774</v>
      </c>
      <c r="H172" s="48" t="s">
        <v>1775</v>
      </c>
      <c r="I172" s="49">
        <v>41640</v>
      </c>
      <c r="J172" s="49">
        <v>43434</v>
      </c>
      <c r="K172" s="48" t="s">
        <v>1776</v>
      </c>
      <c r="L172" s="50">
        <v>3999396.2</v>
      </c>
      <c r="M172" s="67">
        <v>3830651.6</v>
      </c>
      <c r="N172" s="68">
        <v>2543229.5299999998</v>
      </c>
      <c r="O172" s="51"/>
    </row>
    <row r="173" spans="1:15" ht="171" customHeight="1" x14ac:dyDescent="0.25">
      <c r="A173" s="80">
        <v>170</v>
      </c>
      <c r="B173" s="48" t="s">
        <v>1777</v>
      </c>
      <c r="C173" s="48" t="s">
        <v>1778</v>
      </c>
      <c r="D173" s="48" t="s">
        <v>977</v>
      </c>
      <c r="E173" s="48" t="s">
        <v>924</v>
      </c>
      <c r="F173" s="48" t="s">
        <v>178</v>
      </c>
      <c r="G173" s="48" t="s">
        <v>179</v>
      </c>
      <c r="H173" s="48" t="s">
        <v>180</v>
      </c>
      <c r="I173" s="49">
        <v>41640</v>
      </c>
      <c r="J173" s="49">
        <v>43555</v>
      </c>
      <c r="K173" s="48" t="s">
        <v>1779</v>
      </c>
      <c r="L173" s="50">
        <v>3067757.75</v>
      </c>
      <c r="M173" s="67">
        <v>2992034.75</v>
      </c>
      <c r="N173" s="68">
        <v>2400000</v>
      </c>
      <c r="O173" s="51"/>
    </row>
    <row r="174" spans="1:15" ht="78.75" x14ac:dyDescent="0.25">
      <c r="A174" s="80">
        <v>171</v>
      </c>
      <c r="B174" s="48" t="s">
        <v>1780</v>
      </c>
      <c r="C174" s="48" t="s">
        <v>1781</v>
      </c>
      <c r="D174" s="48" t="s">
        <v>1782</v>
      </c>
      <c r="E174" s="48" t="s">
        <v>910</v>
      </c>
      <c r="F174" s="48" t="s">
        <v>1111</v>
      </c>
      <c r="G174" s="48" t="s">
        <v>1112</v>
      </c>
      <c r="H174" s="48" t="s">
        <v>1156</v>
      </c>
      <c r="I174" s="49">
        <v>41640</v>
      </c>
      <c r="J174" s="49">
        <v>43190</v>
      </c>
      <c r="K174" s="48" t="s">
        <v>1783</v>
      </c>
      <c r="L174" s="50">
        <v>3004500</v>
      </c>
      <c r="M174" s="67">
        <v>3000000</v>
      </c>
      <c r="N174" s="68">
        <v>1448132.25</v>
      </c>
      <c r="O174" s="51"/>
    </row>
    <row r="175" spans="1:15" ht="33.75" x14ac:dyDescent="0.25">
      <c r="A175" s="80">
        <v>172</v>
      </c>
      <c r="B175" s="48" t="s">
        <v>1784</v>
      </c>
      <c r="C175" s="48" t="s">
        <v>1785</v>
      </c>
      <c r="D175" s="48" t="s">
        <v>1786</v>
      </c>
      <c r="E175" s="48" t="s">
        <v>929</v>
      </c>
      <c r="F175" s="48" t="s">
        <v>400</v>
      </c>
      <c r="G175" s="48" t="s">
        <v>401</v>
      </c>
      <c r="H175" s="48" t="s">
        <v>1787</v>
      </c>
      <c r="I175" s="49">
        <v>41640</v>
      </c>
      <c r="J175" s="49">
        <v>43343</v>
      </c>
      <c r="K175" s="48" t="s">
        <v>1788</v>
      </c>
      <c r="L175" s="50">
        <v>1680551.37</v>
      </c>
      <c r="M175" s="67">
        <v>1664936.37</v>
      </c>
      <c r="N175" s="68">
        <v>3749444.29</v>
      </c>
      <c r="O175" s="51"/>
    </row>
    <row r="176" spans="1:15" ht="90" customHeight="1" x14ac:dyDescent="0.25">
      <c r="A176" s="80">
        <v>173</v>
      </c>
      <c r="B176" s="48" t="s">
        <v>1789</v>
      </c>
      <c r="C176" s="48" t="s">
        <v>1790</v>
      </c>
      <c r="D176" s="48" t="s">
        <v>1791</v>
      </c>
      <c r="E176" s="48" t="s">
        <v>973</v>
      </c>
      <c r="F176" s="48" t="s">
        <v>270</v>
      </c>
      <c r="G176" s="48" t="s">
        <v>271</v>
      </c>
      <c r="H176" s="48" t="s">
        <v>1792</v>
      </c>
      <c r="I176" s="49">
        <v>41640</v>
      </c>
      <c r="J176" s="49">
        <v>43404</v>
      </c>
      <c r="K176" s="48" t="s">
        <v>1793</v>
      </c>
      <c r="L176" s="50">
        <v>4477926.51</v>
      </c>
      <c r="M176" s="67">
        <v>4409701.2300000004</v>
      </c>
      <c r="N176" s="68">
        <v>1985586.4</v>
      </c>
      <c r="O176" s="51"/>
    </row>
    <row r="177" spans="1:15" ht="159" customHeight="1" x14ac:dyDescent="0.25">
      <c r="A177" s="80">
        <v>174</v>
      </c>
      <c r="B177" s="48" t="s">
        <v>1794</v>
      </c>
      <c r="C177" s="48" t="s">
        <v>1795</v>
      </c>
      <c r="D177" s="48" t="s">
        <v>993</v>
      </c>
      <c r="E177" s="48" t="s">
        <v>929</v>
      </c>
      <c r="F177" s="48" t="s">
        <v>211</v>
      </c>
      <c r="G177" s="48" t="s">
        <v>212</v>
      </c>
      <c r="H177" s="48" t="s">
        <v>213</v>
      </c>
      <c r="I177" s="49">
        <v>41640</v>
      </c>
      <c r="J177" s="49">
        <v>43404</v>
      </c>
      <c r="K177" s="48" t="s">
        <v>1796</v>
      </c>
      <c r="L177" s="50">
        <v>2335984</v>
      </c>
      <c r="M177" s="67">
        <v>2335984</v>
      </c>
      <c r="N177" s="68">
        <v>3155244.75</v>
      </c>
      <c r="O177" s="51"/>
    </row>
    <row r="178" spans="1:15" ht="90" x14ac:dyDescent="0.25">
      <c r="A178" s="80">
        <v>175</v>
      </c>
      <c r="B178" s="48" t="s">
        <v>1797</v>
      </c>
      <c r="C178" s="48" t="s">
        <v>1798</v>
      </c>
      <c r="D178" s="48" t="s">
        <v>1799</v>
      </c>
      <c r="E178" s="48" t="s">
        <v>934</v>
      </c>
      <c r="F178" s="48" t="s">
        <v>448</v>
      </c>
      <c r="G178" s="48" t="s">
        <v>449</v>
      </c>
      <c r="H178" s="48" t="s">
        <v>1800</v>
      </c>
      <c r="I178" s="49">
        <v>41640</v>
      </c>
      <c r="J178" s="49">
        <v>43496</v>
      </c>
      <c r="K178" s="48" t="s">
        <v>1801</v>
      </c>
      <c r="L178" s="50">
        <v>3757111.52</v>
      </c>
      <c r="M178" s="67">
        <v>3712052.65</v>
      </c>
      <c r="N178" s="68">
        <v>8500000</v>
      </c>
      <c r="O178" s="51"/>
    </row>
    <row r="179" spans="1:15" ht="96" customHeight="1" x14ac:dyDescent="0.25">
      <c r="A179" s="80">
        <v>176</v>
      </c>
      <c r="B179" s="48" t="s">
        <v>1288</v>
      </c>
      <c r="C179" s="48" t="s">
        <v>1289</v>
      </c>
      <c r="D179" s="48" t="s">
        <v>1290</v>
      </c>
      <c r="E179" s="48" t="s">
        <v>902</v>
      </c>
      <c r="F179" s="48" t="s">
        <v>283</v>
      </c>
      <c r="G179" s="48" t="s">
        <v>284</v>
      </c>
      <c r="H179" s="48" t="s">
        <v>1802</v>
      </c>
      <c r="I179" s="49">
        <v>41640</v>
      </c>
      <c r="J179" s="49">
        <v>43585</v>
      </c>
      <c r="K179" s="48" t="s">
        <v>1291</v>
      </c>
      <c r="L179" s="50">
        <v>12871359.130000001</v>
      </c>
      <c r="M179" s="67">
        <v>10000000</v>
      </c>
      <c r="N179" s="68">
        <v>850000</v>
      </c>
      <c r="O179" s="51"/>
    </row>
    <row r="180" spans="1:15" ht="45" x14ac:dyDescent="0.25">
      <c r="A180" s="80">
        <v>177</v>
      </c>
      <c r="B180" s="48" t="s">
        <v>1803</v>
      </c>
      <c r="C180" s="48" t="s">
        <v>1195</v>
      </c>
      <c r="D180" s="48" t="s">
        <v>1196</v>
      </c>
      <c r="E180" s="48" t="s">
        <v>907</v>
      </c>
      <c r="F180" s="48" t="s">
        <v>1197</v>
      </c>
      <c r="G180" s="48" t="s">
        <v>1198</v>
      </c>
      <c r="H180" s="48" t="s">
        <v>1199</v>
      </c>
      <c r="I180" s="49">
        <v>41640</v>
      </c>
      <c r="J180" s="49">
        <v>43100</v>
      </c>
      <c r="K180" s="48" t="s">
        <v>1152</v>
      </c>
      <c r="L180" s="50">
        <v>1283831</v>
      </c>
      <c r="M180" s="67">
        <v>1000000</v>
      </c>
      <c r="N180" s="68">
        <v>832767.71</v>
      </c>
      <c r="O180" s="51"/>
    </row>
    <row r="181" spans="1:15" ht="45" x14ac:dyDescent="0.25">
      <c r="A181" s="80">
        <v>178</v>
      </c>
      <c r="B181" s="48" t="s">
        <v>1804</v>
      </c>
      <c r="C181" s="48" t="s">
        <v>1214</v>
      </c>
      <c r="D181" s="48" t="s">
        <v>1215</v>
      </c>
      <c r="E181" s="48" t="s">
        <v>940</v>
      </c>
      <c r="F181" s="48" t="s">
        <v>1216</v>
      </c>
      <c r="G181" s="48" t="s">
        <v>1217</v>
      </c>
      <c r="H181" s="48" t="s">
        <v>1218</v>
      </c>
      <c r="I181" s="49">
        <v>41640</v>
      </c>
      <c r="J181" s="49">
        <v>43327</v>
      </c>
      <c r="K181" s="48" t="s">
        <v>1219</v>
      </c>
      <c r="L181" s="50">
        <v>1239670</v>
      </c>
      <c r="M181" s="67">
        <v>1107502.94</v>
      </c>
      <c r="N181" s="68">
        <v>6872250</v>
      </c>
      <c r="O181" s="51"/>
    </row>
    <row r="182" spans="1:15" ht="67.5" x14ac:dyDescent="0.25">
      <c r="A182" s="80">
        <v>179</v>
      </c>
      <c r="B182" s="48" t="s">
        <v>1805</v>
      </c>
      <c r="C182" s="48" t="s">
        <v>1806</v>
      </c>
      <c r="D182" s="48" t="s">
        <v>1807</v>
      </c>
      <c r="E182" s="48" t="s">
        <v>913</v>
      </c>
      <c r="F182" s="48" t="s">
        <v>238</v>
      </c>
      <c r="G182" s="48" t="s">
        <v>752</v>
      </c>
      <c r="H182" s="48" t="s">
        <v>1808</v>
      </c>
      <c r="I182" s="49">
        <v>41640</v>
      </c>
      <c r="J182" s="49">
        <v>43465</v>
      </c>
      <c r="K182" s="48" t="s">
        <v>2758</v>
      </c>
      <c r="L182" s="50">
        <v>8085000</v>
      </c>
      <c r="M182" s="67">
        <v>8085000</v>
      </c>
      <c r="N182" s="68">
        <v>3656222.64</v>
      </c>
      <c r="O182" s="51"/>
    </row>
    <row r="183" spans="1:15" ht="78.75" x14ac:dyDescent="0.25">
      <c r="A183" s="80">
        <v>180</v>
      </c>
      <c r="B183" s="48" t="s">
        <v>1809</v>
      </c>
      <c r="C183" s="48" t="s">
        <v>1810</v>
      </c>
      <c r="D183" s="48" t="s">
        <v>1811</v>
      </c>
      <c r="E183" s="48" t="s">
        <v>940</v>
      </c>
      <c r="F183" s="48" t="s">
        <v>1812</v>
      </c>
      <c r="G183" s="48" t="s">
        <v>1813</v>
      </c>
      <c r="H183" s="48" t="s">
        <v>1814</v>
      </c>
      <c r="I183" s="49">
        <v>41640</v>
      </c>
      <c r="J183" s="49">
        <v>43465</v>
      </c>
      <c r="K183" s="48" t="s">
        <v>2759</v>
      </c>
      <c r="L183" s="50">
        <v>5852821.9800000004</v>
      </c>
      <c r="M183" s="67">
        <v>4301438.4000000004</v>
      </c>
      <c r="N183" s="68">
        <v>987052.86</v>
      </c>
      <c r="O183" s="51"/>
    </row>
    <row r="184" spans="1:15" ht="74.25" customHeight="1" x14ac:dyDescent="0.25">
      <c r="A184" s="80">
        <v>181</v>
      </c>
      <c r="B184" s="48" t="s">
        <v>1815</v>
      </c>
      <c r="C184" s="48" t="s">
        <v>1816</v>
      </c>
      <c r="D184" s="48" t="s">
        <v>1817</v>
      </c>
      <c r="E184" s="48" t="s">
        <v>929</v>
      </c>
      <c r="F184" s="48" t="s">
        <v>351</v>
      </c>
      <c r="G184" s="48" t="s">
        <v>352</v>
      </c>
      <c r="H184" s="48" t="s">
        <v>1818</v>
      </c>
      <c r="I184" s="49">
        <v>41640</v>
      </c>
      <c r="J184" s="49">
        <v>43465</v>
      </c>
      <c r="K184" s="48" t="s">
        <v>2760</v>
      </c>
      <c r="L184" s="50">
        <v>1161238.67</v>
      </c>
      <c r="M184" s="67">
        <v>1161238.67</v>
      </c>
      <c r="N184" s="68">
        <v>8499991.4800000004</v>
      </c>
      <c r="O184" s="51"/>
    </row>
    <row r="185" spans="1:15" ht="72.75" customHeight="1" x14ac:dyDescent="0.25">
      <c r="A185" s="80">
        <v>182</v>
      </c>
      <c r="B185" s="48" t="s">
        <v>2284</v>
      </c>
      <c r="C185" s="48" t="s">
        <v>2285</v>
      </c>
      <c r="D185" s="48" t="s">
        <v>2286</v>
      </c>
      <c r="E185" s="48" t="s">
        <v>924</v>
      </c>
      <c r="F185" s="48" t="s">
        <v>671</v>
      </c>
      <c r="G185" s="48" t="s">
        <v>2287</v>
      </c>
      <c r="H185" s="48" t="s">
        <v>2296</v>
      </c>
      <c r="I185" s="49">
        <v>41640</v>
      </c>
      <c r="J185" s="49">
        <v>43555</v>
      </c>
      <c r="K185" s="48" t="s">
        <v>2761</v>
      </c>
      <c r="L185" s="50">
        <v>22800701.02</v>
      </c>
      <c r="M185" s="67">
        <v>9999989.9800000004</v>
      </c>
      <c r="N185" s="69">
        <v>3400000</v>
      </c>
      <c r="O185" s="51"/>
    </row>
    <row r="186" spans="1:15" ht="96.75" customHeight="1" x14ac:dyDescent="0.25">
      <c r="A186" s="80">
        <v>183</v>
      </c>
      <c r="B186" s="48" t="s">
        <v>1819</v>
      </c>
      <c r="C186" s="48" t="s">
        <v>1820</v>
      </c>
      <c r="D186" s="48" t="s">
        <v>1821</v>
      </c>
      <c r="E186" s="48" t="s">
        <v>1822</v>
      </c>
      <c r="F186" s="48" t="s">
        <v>348</v>
      </c>
      <c r="G186" s="48" t="s">
        <v>1823</v>
      </c>
      <c r="H186" s="48" t="s">
        <v>1824</v>
      </c>
      <c r="I186" s="49">
        <v>41640</v>
      </c>
      <c r="J186" s="49">
        <v>43465</v>
      </c>
      <c r="K186" s="48" t="s">
        <v>2762</v>
      </c>
      <c r="L186" s="50">
        <v>6006934.54</v>
      </c>
      <c r="M186" s="67">
        <v>4000000</v>
      </c>
      <c r="N186" s="69">
        <v>850000</v>
      </c>
      <c r="O186" s="51"/>
    </row>
    <row r="187" spans="1:15" ht="78.75" customHeight="1" x14ac:dyDescent="0.25">
      <c r="A187" s="80">
        <v>184</v>
      </c>
      <c r="B187" s="48" t="s">
        <v>2288</v>
      </c>
      <c r="C187" s="48" t="s">
        <v>2289</v>
      </c>
      <c r="D187" s="48" t="s">
        <v>2290</v>
      </c>
      <c r="E187" s="48" t="s">
        <v>971</v>
      </c>
      <c r="F187" s="48" t="s">
        <v>2291</v>
      </c>
      <c r="G187" s="48" t="s">
        <v>2763</v>
      </c>
      <c r="H187" s="48" t="s">
        <v>2292</v>
      </c>
      <c r="I187" s="49">
        <v>41640</v>
      </c>
      <c r="J187" s="49">
        <v>43448</v>
      </c>
      <c r="K187" s="48" t="s">
        <v>1152</v>
      </c>
      <c r="L187" s="50">
        <v>2044196.04</v>
      </c>
      <c r="M187" s="67">
        <v>1000000</v>
      </c>
      <c r="N187" s="68">
        <v>12745325</v>
      </c>
      <c r="O187" s="51"/>
    </row>
    <row r="188" spans="1:15" ht="167.25" customHeight="1" x14ac:dyDescent="0.25">
      <c r="A188" s="80">
        <v>185</v>
      </c>
      <c r="B188" s="48" t="s">
        <v>2335</v>
      </c>
      <c r="C188" s="48" t="s">
        <v>2336</v>
      </c>
      <c r="D188" s="48" t="s">
        <v>1898</v>
      </c>
      <c r="E188" s="48" t="s">
        <v>934</v>
      </c>
      <c r="F188" s="48" t="s">
        <v>258</v>
      </c>
      <c r="G188" s="48" t="s">
        <v>796</v>
      </c>
      <c r="H188" s="48" t="s">
        <v>1899</v>
      </c>
      <c r="I188" s="49">
        <v>41640</v>
      </c>
      <c r="J188" s="49">
        <v>44165</v>
      </c>
      <c r="K188" s="48" t="s">
        <v>2764</v>
      </c>
      <c r="L188" s="50">
        <v>76496543.689999998</v>
      </c>
      <c r="M188" s="67">
        <v>14994500</v>
      </c>
      <c r="N188" s="68">
        <v>765000</v>
      </c>
      <c r="O188" s="51"/>
    </row>
    <row r="189" spans="1:15" ht="86.25" customHeight="1" x14ac:dyDescent="0.25">
      <c r="A189" s="80">
        <v>186</v>
      </c>
      <c r="B189" s="48" t="s">
        <v>2337</v>
      </c>
      <c r="C189" s="48" t="s">
        <v>2765</v>
      </c>
      <c r="D189" s="48" t="s">
        <v>2338</v>
      </c>
      <c r="E189" s="48" t="s">
        <v>973</v>
      </c>
      <c r="F189" s="48" t="s">
        <v>756</v>
      </c>
      <c r="G189" s="48" t="s">
        <v>757</v>
      </c>
      <c r="H189" s="48" t="s">
        <v>2766</v>
      </c>
      <c r="I189" s="49">
        <v>41640</v>
      </c>
      <c r="J189" s="49">
        <v>43465</v>
      </c>
      <c r="K189" s="48" t="s">
        <v>2339</v>
      </c>
      <c r="L189" s="50">
        <v>1510407.02</v>
      </c>
      <c r="M189" s="67">
        <v>900000</v>
      </c>
      <c r="N189" s="69">
        <v>18539640</v>
      </c>
      <c r="O189" s="51"/>
    </row>
    <row r="190" spans="1:15" ht="152.25" customHeight="1" x14ac:dyDescent="0.25">
      <c r="A190" s="80">
        <v>187</v>
      </c>
      <c r="B190" s="48" t="s">
        <v>2332</v>
      </c>
      <c r="C190" s="48" t="s">
        <v>2333</v>
      </c>
      <c r="D190" s="48" t="s">
        <v>1413</v>
      </c>
      <c r="E190" s="48" t="s">
        <v>910</v>
      </c>
      <c r="F190" s="48" t="s">
        <v>73</v>
      </c>
      <c r="G190" s="48" t="s">
        <v>252</v>
      </c>
      <c r="H190" s="48" t="s">
        <v>1030</v>
      </c>
      <c r="I190" s="49">
        <v>41640</v>
      </c>
      <c r="J190" s="49">
        <v>43646</v>
      </c>
      <c r="K190" s="48" t="s">
        <v>2767</v>
      </c>
      <c r="L190" s="50">
        <v>23401247.609999999</v>
      </c>
      <c r="M190" s="67">
        <v>22071000</v>
      </c>
      <c r="N190" s="68">
        <v>3188364.16</v>
      </c>
      <c r="O190" s="51"/>
    </row>
    <row r="191" spans="1:15" ht="57" customHeight="1" x14ac:dyDescent="0.25">
      <c r="A191" s="80">
        <v>188</v>
      </c>
      <c r="B191" s="48" t="s">
        <v>2768</v>
      </c>
      <c r="C191" s="48" t="s">
        <v>2769</v>
      </c>
      <c r="D191" s="48" t="s">
        <v>2340</v>
      </c>
      <c r="E191" s="48" t="s">
        <v>931</v>
      </c>
      <c r="F191" s="48" t="s">
        <v>2341</v>
      </c>
      <c r="G191" s="48" t="s">
        <v>2342</v>
      </c>
      <c r="H191" s="48" t="s">
        <v>2770</v>
      </c>
      <c r="I191" s="49">
        <v>41640</v>
      </c>
      <c r="J191" s="49">
        <v>43708</v>
      </c>
      <c r="K191" s="48" t="s">
        <v>2343</v>
      </c>
      <c r="L191" s="50">
        <v>8177773.7300000004</v>
      </c>
      <c r="M191" s="67">
        <v>3728096.67</v>
      </c>
      <c r="N191" s="94">
        <v>346587.5</v>
      </c>
      <c r="O191" s="51"/>
    </row>
    <row r="192" spans="1:15" ht="152.25" customHeight="1" x14ac:dyDescent="0.25">
      <c r="A192" s="80">
        <v>189</v>
      </c>
      <c r="B192" s="48" t="s">
        <v>2771</v>
      </c>
      <c r="C192" s="48" t="s">
        <v>2772</v>
      </c>
      <c r="D192" s="48" t="s">
        <v>2773</v>
      </c>
      <c r="E192" s="48" t="s">
        <v>940</v>
      </c>
      <c r="F192" s="48" t="s">
        <v>2774</v>
      </c>
      <c r="G192" s="48" t="s">
        <v>2775</v>
      </c>
      <c r="H192" s="48" t="s">
        <v>2776</v>
      </c>
      <c r="I192" s="49">
        <v>41640</v>
      </c>
      <c r="J192" s="49">
        <v>44196</v>
      </c>
      <c r="K192" s="48" t="s">
        <v>2777</v>
      </c>
      <c r="L192" s="50">
        <v>9774907.5500000007</v>
      </c>
      <c r="M192" s="67">
        <v>9479598.3100000005</v>
      </c>
      <c r="N192" s="94">
        <v>132600</v>
      </c>
      <c r="O192" s="51"/>
    </row>
    <row r="193" spans="1:15" ht="152.25" customHeight="1" x14ac:dyDescent="0.25">
      <c r="A193" s="80">
        <v>190</v>
      </c>
      <c r="B193" s="48" t="s">
        <v>2778</v>
      </c>
      <c r="C193" s="48" t="s">
        <v>2779</v>
      </c>
      <c r="D193" s="48" t="s">
        <v>1290</v>
      </c>
      <c r="E193" s="48" t="s">
        <v>902</v>
      </c>
      <c r="F193" s="48" t="s">
        <v>283</v>
      </c>
      <c r="G193" s="48" t="s">
        <v>284</v>
      </c>
      <c r="H193" s="48" t="s">
        <v>1802</v>
      </c>
      <c r="I193" s="49">
        <v>41640</v>
      </c>
      <c r="J193" s="49">
        <v>43921</v>
      </c>
      <c r="K193" s="48" t="s">
        <v>2780</v>
      </c>
      <c r="L193" s="50">
        <v>9061190</v>
      </c>
      <c r="M193" s="67">
        <v>8899445</v>
      </c>
      <c r="N193" s="94">
        <v>251175</v>
      </c>
      <c r="O193" s="51"/>
    </row>
    <row r="194" spans="1:15" ht="72" customHeight="1" x14ac:dyDescent="0.25">
      <c r="A194" s="80">
        <v>191</v>
      </c>
      <c r="B194" s="48" t="s">
        <v>2781</v>
      </c>
      <c r="C194" s="48" t="s">
        <v>2782</v>
      </c>
      <c r="D194" s="48" t="s">
        <v>2783</v>
      </c>
      <c r="E194" s="48" t="s">
        <v>934</v>
      </c>
      <c r="F194" s="48" t="s">
        <v>2784</v>
      </c>
      <c r="G194" s="48" t="s">
        <v>2785</v>
      </c>
      <c r="H194" s="48" t="s">
        <v>2786</v>
      </c>
      <c r="I194" s="49">
        <v>41640</v>
      </c>
      <c r="J194" s="49">
        <v>43646</v>
      </c>
      <c r="K194" s="48" t="s">
        <v>2787</v>
      </c>
      <c r="L194" s="50">
        <v>8649072</v>
      </c>
      <c r="M194" s="67">
        <v>8649072</v>
      </c>
      <c r="N194" s="94">
        <v>351262.5</v>
      </c>
      <c r="O194" s="51"/>
    </row>
    <row r="195" spans="1:15" ht="90.75" customHeight="1" x14ac:dyDescent="0.25">
      <c r="A195" s="80">
        <v>192</v>
      </c>
      <c r="B195" s="48" t="s">
        <v>2788</v>
      </c>
      <c r="C195" s="48" t="s">
        <v>2789</v>
      </c>
      <c r="D195" s="48" t="s">
        <v>2790</v>
      </c>
      <c r="E195" s="48" t="s">
        <v>910</v>
      </c>
      <c r="F195" s="48" t="s">
        <v>2791</v>
      </c>
      <c r="G195" s="48" t="s">
        <v>2792</v>
      </c>
      <c r="H195" s="48" t="s">
        <v>2793</v>
      </c>
      <c r="I195" s="49">
        <v>41640</v>
      </c>
      <c r="J195" s="49">
        <v>44196</v>
      </c>
      <c r="K195" s="48" t="s">
        <v>2794</v>
      </c>
      <c r="L195" s="50">
        <v>5969660.7800000003</v>
      </c>
      <c r="M195" s="67">
        <v>5969537.7800000003</v>
      </c>
      <c r="N195" s="94">
        <v>344250</v>
      </c>
      <c r="O195" s="51"/>
    </row>
    <row r="196" spans="1:15" ht="152.25" customHeight="1" x14ac:dyDescent="0.25">
      <c r="A196" s="80">
        <v>193</v>
      </c>
      <c r="B196" s="48" t="s">
        <v>2795</v>
      </c>
      <c r="C196" s="48" t="s">
        <v>2796</v>
      </c>
      <c r="D196" s="48" t="s">
        <v>1141</v>
      </c>
      <c r="E196" s="48" t="s">
        <v>934</v>
      </c>
      <c r="F196" s="48" t="s">
        <v>258</v>
      </c>
      <c r="G196" s="48" t="s">
        <v>259</v>
      </c>
      <c r="H196" s="48" t="s">
        <v>1164</v>
      </c>
      <c r="I196" s="49">
        <v>41640</v>
      </c>
      <c r="J196" s="49">
        <v>44012</v>
      </c>
      <c r="K196" s="48" t="s">
        <v>2797</v>
      </c>
      <c r="L196" s="50">
        <v>10327061.85</v>
      </c>
      <c r="M196" s="67">
        <v>8541300</v>
      </c>
      <c r="N196" s="94">
        <v>425000</v>
      </c>
      <c r="O196" s="51"/>
    </row>
    <row r="197" spans="1:15" ht="113.25" customHeight="1" x14ac:dyDescent="0.25">
      <c r="A197" s="80">
        <v>194</v>
      </c>
      <c r="B197" s="48" t="s">
        <v>2798</v>
      </c>
      <c r="C197" s="48" t="s">
        <v>2799</v>
      </c>
      <c r="D197" s="48" t="s">
        <v>2800</v>
      </c>
      <c r="E197" s="48" t="s">
        <v>902</v>
      </c>
      <c r="F197" s="48" t="s">
        <v>283</v>
      </c>
      <c r="G197" s="48" t="s">
        <v>2801</v>
      </c>
      <c r="H197" s="48" t="s">
        <v>2802</v>
      </c>
      <c r="I197" s="49">
        <v>42916</v>
      </c>
      <c r="J197" s="49">
        <v>44012</v>
      </c>
      <c r="K197" s="48" t="s">
        <v>2803</v>
      </c>
      <c r="L197" s="50">
        <v>6601000</v>
      </c>
      <c r="M197" s="67">
        <v>6601000</v>
      </c>
      <c r="N197" s="94">
        <v>323000</v>
      </c>
      <c r="O197" s="51"/>
    </row>
    <row r="198" spans="1:15" ht="152.25" customHeight="1" x14ac:dyDescent="0.25">
      <c r="A198" s="80">
        <v>195</v>
      </c>
      <c r="B198" s="48" t="s">
        <v>2804</v>
      </c>
      <c r="C198" s="48" t="s">
        <v>2805</v>
      </c>
      <c r="D198" s="48" t="s">
        <v>1525</v>
      </c>
      <c r="E198" s="48" t="s">
        <v>902</v>
      </c>
      <c r="F198" s="48" t="s">
        <v>319</v>
      </c>
      <c r="G198" s="48" t="s">
        <v>320</v>
      </c>
      <c r="H198" s="48" t="s">
        <v>1526</v>
      </c>
      <c r="I198" s="49">
        <v>43158</v>
      </c>
      <c r="J198" s="49">
        <v>43646</v>
      </c>
      <c r="K198" s="48" t="s">
        <v>2806</v>
      </c>
      <c r="L198" s="50">
        <v>13390718.43</v>
      </c>
      <c r="M198" s="67">
        <v>9629899.6099999994</v>
      </c>
      <c r="N198" s="94">
        <v>337492.5</v>
      </c>
      <c r="O198" s="51"/>
    </row>
    <row r="199" spans="1:15" ht="152.25" customHeight="1" x14ac:dyDescent="0.25">
      <c r="A199" s="80">
        <v>196</v>
      </c>
      <c r="B199" s="48" t="s">
        <v>2807</v>
      </c>
      <c r="C199" s="48" t="s">
        <v>2808</v>
      </c>
      <c r="D199" s="48" t="s">
        <v>2809</v>
      </c>
      <c r="E199" s="48" t="s">
        <v>1822</v>
      </c>
      <c r="F199" s="48" t="s">
        <v>263</v>
      </c>
      <c r="G199" s="48" t="s">
        <v>264</v>
      </c>
      <c r="H199" s="48" t="s">
        <v>2810</v>
      </c>
      <c r="I199" s="49">
        <v>41640</v>
      </c>
      <c r="J199" s="49">
        <v>43524</v>
      </c>
      <c r="K199" s="48" t="s">
        <v>2811</v>
      </c>
      <c r="L199" s="50">
        <v>493420</v>
      </c>
      <c r="M199" s="67">
        <v>493420</v>
      </c>
      <c r="N199" s="94">
        <v>376550</v>
      </c>
      <c r="O199" s="51"/>
    </row>
    <row r="200" spans="1:15" ht="152.25" customHeight="1" x14ac:dyDescent="0.25">
      <c r="A200" s="80">
        <v>197</v>
      </c>
      <c r="B200" s="48" t="s">
        <v>2509</v>
      </c>
      <c r="C200" s="48" t="s">
        <v>2812</v>
      </c>
      <c r="D200" s="48" t="s">
        <v>928</v>
      </c>
      <c r="E200" s="48" t="s">
        <v>929</v>
      </c>
      <c r="F200" s="48" t="s">
        <v>88</v>
      </c>
      <c r="G200" s="48" t="s">
        <v>89</v>
      </c>
      <c r="H200" s="48" t="s">
        <v>90</v>
      </c>
      <c r="I200" s="49">
        <v>41640</v>
      </c>
      <c r="J200" s="49">
        <v>43646</v>
      </c>
      <c r="K200" s="48" t="s">
        <v>2510</v>
      </c>
      <c r="L200" s="50">
        <v>407750</v>
      </c>
      <c r="M200" s="67">
        <v>407750</v>
      </c>
      <c r="N200" s="94">
        <v>399500</v>
      </c>
      <c r="O200" s="51"/>
    </row>
    <row r="201" spans="1:15" ht="76.5" customHeight="1" x14ac:dyDescent="0.25">
      <c r="A201" s="80">
        <v>198</v>
      </c>
      <c r="B201" s="48" t="s">
        <v>2511</v>
      </c>
      <c r="C201" s="48" t="s">
        <v>2813</v>
      </c>
      <c r="D201" s="48" t="s">
        <v>1791</v>
      </c>
      <c r="E201" s="48" t="s">
        <v>973</v>
      </c>
      <c r="F201" s="48" t="s">
        <v>270</v>
      </c>
      <c r="G201" s="48" t="s">
        <v>271</v>
      </c>
      <c r="H201" s="48" t="s">
        <v>1792</v>
      </c>
      <c r="I201" s="49">
        <v>41640</v>
      </c>
      <c r="J201" s="49">
        <v>43646</v>
      </c>
      <c r="K201" s="48" t="s">
        <v>2512</v>
      </c>
      <c r="L201" s="50">
        <v>156000</v>
      </c>
      <c r="M201" s="67">
        <v>156000</v>
      </c>
      <c r="N201" s="94">
        <v>425000</v>
      </c>
      <c r="O201" s="51"/>
    </row>
    <row r="202" spans="1:15" ht="102.75" customHeight="1" x14ac:dyDescent="0.25">
      <c r="A202" s="80">
        <v>199</v>
      </c>
      <c r="B202" s="48" t="s">
        <v>2814</v>
      </c>
      <c r="C202" s="48" t="s">
        <v>2815</v>
      </c>
      <c r="D202" s="48" t="s">
        <v>992</v>
      </c>
      <c r="E202" s="48" t="s">
        <v>907</v>
      </c>
      <c r="F202" s="48" t="s">
        <v>207</v>
      </c>
      <c r="G202" s="48" t="s">
        <v>208</v>
      </c>
      <c r="H202" s="48" t="s">
        <v>209</v>
      </c>
      <c r="I202" s="49">
        <v>41640</v>
      </c>
      <c r="J202" s="49">
        <v>43646</v>
      </c>
      <c r="K202" s="48" t="s">
        <v>2816</v>
      </c>
      <c r="L202" s="50">
        <v>417000</v>
      </c>
      <c r="M202" s="67">
        <v>417000</v>
      </c>
      <c r="N202" s="94">
        <v>342040</v>
      </c>
      <c r="O202" s="51"/>
    </row>
    <row r="203" spans="1:15" ht="80.25" customHeight="1" x14ac:dyDescent="0.25">
      <c r="A203" s="80">
        <v>200</v>
      </c>
      <c r="B203" s="48" t="s">
        <v>2513</v>
      </c>
      <c r="C203" s="48" t="s">
        <v>2817</v>
      </c>
      <c r="D203" s="48" t="s">
        <v>2514</v>
      </c>
      <c r="E203" s="48" t="s">
        <v>950</v>
      </c>
      <c r="F203" s="48" t="s">
        <v>244</v>
      </c>
      <c r="G203" s="48" t="s">
        <v>245</v>
      </c>
      <c r="H203" s="48" t="s">
        <v>2818</v>
      </c>
      <c r="I203" s="49">
        <v>41640</v>
      </c>
      <c r="J203" s="49">
        <v>43496</v>
      </c>
      <c r="K203" s="48" t="s">
        <v>2515</v>
      </c>
      <c r="L203" s="50">
        <v>295500</v>
      </c>
      <c r="M203" s="67">
        <v>295500</v>
      </c>
      <c r="N203" s="94">
        <v>344250</v>
      </c>
      <c r="O203" s="51"/>
    </row>
    <row r="204" spans="1:15" ht="71.25" customHeight="1" x14ac:dyDescent="0.25">
      <c r="A204" s="80">
        <v>201</v>
      </c>
      <c r="B204" s="48" t="s">
        <v>2819</v>
      </c>
      <c r="C204" s="48" t="s">
        <v>2820</v>
      </c>
      <c r="D204" s="48" t="s">
        <v>2821</v>
      </c>
      <c r="E204" s="48" t="s">
        <v>950</v>
      </c>
      <c r="F204" s="48" t="s">
        <v>429</v>
      </c>
      <c r="G204" s="48" t="s">
        <v>430</v>
      </c>
      <c r="H204" s="48" t="s">
        <v>2822</v>
      </c>
      <c r="I204" s="49">
        <v>41640</v>
      </c>
      <c r="J204" s="49">
        <v>43555</v>
      </c>
      <c r="K204" s="48" t="s">
        <v>2823</v>
      </c>
      <c r="L204" s="50">
        <v>340000</v>
      </c>
      <c r="M204" s="67">
        <v>340000</v>
      </c>
      <c r="N204" s="94">
        <v>411196</v>
      </c>
      <c r="O204" s="51"/>
    </row>
    <row r="205" spans="1:15" ht="73.5" customHeight="1" x14ac:dyDescent="0.25">
      <c r="A205" s="80">
        <v>202</v>
      </c>
      <c r="B205" s="48" t="s">
        <v>2516</v>
      </c>
      <c r="C205" s="48" t="s">
        <v>2824</v>
      </c>
      <c r="D205" s="48" t="s">
        <v>1664</v>
      </c>
      <c r="E205" s="48" t="s">
        <v>924</v>
      </c>
      <c r="F205" s="48" t="s">
        <v>435</v>
      </c>
      <c r="G205" s="48" t="s">
        <v>436</v>
      </c>
      <c r="H205" s="48" t="s">
        <v>1665</v>
      </c>
      <c r="I205" s="49">
        <v>41640</v>
      </c>
      <c r="J205" s="49">
        <v>43646</v>
      </c>
      <c r="K205" s="48" t="s">
        <v>2517</v>
      </c>
      <c r="L205" s="50">
        <v>413250</v>
      </c>
      <c r="M205" s="67">
        <v>413250</v>
      </c>
      <c r="N205" s="94">
        <v>425000</v>
      </c>
      <c r="O205" s="51"/>
    </row>
    <row r="206" spans="1:15" ht="93" customHeight="1" x14ac:dyDescent="0.25">
      <c r="A206" s="80">
        <v>203</v>
      </c>
      <c r="B206" s="48" t="s">
        <v>2825</v>
      </c>
      <c r="C206" s="48" t="s">
        <v>2826</v>
      </c>
      <c r="D206" s="48" t="s">
        <v>1307</v>
      </c>
      <c r="E206" s="48" t="s">
        <v>973</v>
      </c>
      <c r="F206" s="48" t="s">
        <v>164</v>
      </c>
      <c r="G206" s="48" t="s">
        <v>376</v>
      </c>
      <c r="H206" s="48" t="s">
        <v>1340</v>
      </c>
      <c r="I206" s="49">
        <v>41640</v>
      </c>
      <c r="J206" s="49">
        <v>43646</v>
      </c>
      <c r="K206" s="48" t="s">
        <v>2827</v>
      </c>
      <c r="L206" s="50">
        <v>348500</v>
      </c>
      <c r="M206" s="67">
        <v>348500</v>
      </c>
      <c r="N206" s="94">
        <v>398560</v>
      </c>
      <c r="O206" s="51"/>
    </row>
    <row r="207" spans="1:15" ht="78" customHeight="1" x14ac:dyDescent="0.25">
      <c r="A207" s="80">
        <v>204</v>
      </c>
      <c r="B207" s="48" t="s">
        <v>2518</v>
      </c>
      <c r="C207" s="48" t="s">
        <v>2828</v>
      </c>
      <c r="D207" s="48" t="s">
        <v>1586</v>
      </c>
      <c r="E207" s="48" t="s">
        <v>971</v>
      </c>
      <c r="F207" s="48" t="s">
        <v>1587</v>
      </c>
      <c r="G207" s="48" t="s">
        <v>1588</v>
      </c>
      <c r="H207" s="48" t="s">
        <v>1589</v>
      </c>
      <c r="I207" s="49">
        <v>41640</v>
      </c>
      <c r="J207" s="49">
        <v>43646</v>
      </c>
      <c r="K207" s="48" t="s">
        <v>2519</v>
      </c>
      <c r="L207" s="50">
        <v>405000</v>
      </c>
      <c r="M207" s="67">
        <v>405000</v>
      </c>
      <c r="N207" s="94">
        <v>357850</v>
      </c>
      <c r="O207" s="51"/>
    </row>
    <row r="208" spans="1:15" ht="86.25" customHeight="1" x14ac:dyDescent="0.25">
      <c r="A208" s="80">
        <v>205</v>
      </c>
      <c r="B208" s="48" t="s">
        <v>2520</v>
      </c>
      <c r="C208" s="48" t="s">
        <v>2829</v>
      </c>
      <c r="D208" s="48" t="s">
        <v>2521</v>
      </c>
      <c r="E208" s="48" t="s">
        <v>913</v>
      </c>
      <c r="F208" s="48" t="s">
        <v>652</v>
      </c>
      <c r="G208" s="48" t="s">
        <v>653</v>
      </c>
      <c r="H208" s="48" t="s">
        <v>2830</v>
      </c>
      <c r="I208" s="49">
        <v>41640</v>
      </c>
      <c r="J208" s="49">
        <v>43646</v>
      </c>
      <c r="K208" s="48" t="s">
        <v>2522</v>
      </c>
      <c r="L208" s="50">
        <v>500000</v>
      </c>
      <c r="M208" s="67">
        <v>500000</v>
      </c>
      <c r="N208" s="94">
        <v>322150</v>
      </c>
      <c r="O208" s="51"/>
    </row>
    <row r="209" spans="1:15" ht="106.5" customHeight="1" x14ac:dyDescent="0.25">
      <c r="A209" s="80">
        <v>206</v>
      </c>
      <c r="B209" s="48" t="s">
        <v>2831</v>
      </c>
      <c r="C209" s="48" t="s">
        <v>2832</v>
      </c>
      <c r="D209" s="48" t="s">
        <v>2833</v>
      </c>
      <c r="E209" s="48" t="s">
        <v>921</v>
      </c>
      <c r="F209" s="48" t="s">
        <v>2834</v>
      </c>
      <c r="G209" s="48" t="s">
        <v>2835</v>
      </c>
      <c r="H209" s="48" t="s">
        <v>2836</v>
      </c>
      <c r="I209" s="49">
        <v>41640</v>
      </c>
      <c r="J209" s="49">
        <v>43646</v>
      </c>
      <c r="K209" s="48" t="s">
        <v>2837</v>
      </c>
      <c r="L209" s="50">
        <v>252000</v>
      </c>
      <c r="M209" s="67">
        <v>252000</v>
      </c>
      <c r="N209" s="94">
        <v>184180</v>
      </c>
      <c r="O209" s="51"/>
    </row>
    <row r="210" spans="1:15" ht="75.75" customHeight="1" x14ac:dyDescent="0.25">
      <c r="A210" s="80">
        <v>207</v>
      </c>
      <c r="B210" s="48" t="s">
        <v>2838</v>
      </c>
      <c r="C210" s="48" t="s">
        <v>2839</v>
      </c>
      <c r="D210" s="48" t="s">
        <v>1153</v>
      </c>
      <c r="E210" s="48" t="s">
        <v>910</v>
      </c>
      <c r="F210" s="48" t="s">
        <v>73</v>
      </c>
      <c r="G210" s="48" t="s">
        <v>328</v>
      </c>
      <c r="H210" s="48" t="s">
        <v>1168</v>
      </c>
      <c r="I210" s="49">
        <v>41640</v>
      </c>
      <c r="J210" s="49">
        <v>43646</v>
      </c>
      <c r="K210" s="48" t="s">
        <v>2840</v>
      </c>
      <c r="L210" s="50">
        <v>374755</v>
      </c>
      <c r="M210" s="67">
        <v>374755</v>
      </c>
      <c r="N210" s="94">
        <v>335325</v>
      </c>
      <c r="O210" s="51"/>
    </row>
    <row r="211" spans="1:15" ht="97.5" customHeight="1" x14ac:dyDescent="0.25">
      <c r="A211" s="80">
        <v>208</v>
      </c>
      <c r="B211" s="48" t="s">
        <v>2841</v>
      </c>
      <c r="C211" s="48" t="s">
        <v>2842</v>
      </c>
      <c r="D211" s="48" t="s">
        <v>2362</v>
      </c>
      <c r="E211" s="48" t="s">
        <v>907</v>
      </c>
      <c r="F211" s="48" t="s">
        <v>247</v>
      </c>
      <c r="G211" s="48" t="s">
        <v>248</v>
      </c>
      <c r="H211" s="48" t="s">
        <v>2702</v>
      </c>
      <c r="I211" s="49">
        <v>41640</v>
      </c>
      <c r="J211" s="49">
        <v>43646</v>
      </c>
      <c r="K211" s="48" t="s">
        <v>2843</v>
      </c>
      <c r="L211" s="50">
        <v>485000</v>
      </c>
      <c r="M211" s="67">
        <v>485000</v>
      </c>
      <c r="N211" s="94">
        <v>416075</v>
      </c>
      <c r="O211" s="51"/>
    </row>
    <row r="212" spans="1:15" ht="98.25" customHeight="1" x14ac:dyDescent="0.25">
      <c r="A212" s="80">
        <v>209</v>
      </c>
      <c r="B212" s="48" t="s">
        <v>2523</v>
      </c>
      <c r="C212" s="48" t="s">
        <v>2844</v>
      </c>
      <c r="D212" s="48" t="s">
        <v>969</v>
      </c>
      <c r="E212" s="48" t="s">
        <v>929</v>
      </c>
      <c r="F212" s="48" t="s">
        <v>589</v>
      </c>
      <c r="G212" s="48" t="s">
        <v>590</v>
      </c>
      <c r="H212" s="48" t="s">
        <v>970</v>
      </c>
      <c r="I212" s="49">
        <v>41640</v>
      </c>
      <c r="J212" s="49">
        <v>43646</v>
      </c>
      <c r="K212" s="48" t="s">
        <v>2524</v>
      </c>
      <c r="L212" s="50">
        <v>380000</v>
      </c>
      <c r="M212" s="67">
        <v>380000</v>
      </c>
      <c r="N212" s="94">
        <v>159920</v>
      </c>
      <c r="O212" s="51"/>
    </row>
    <row r="213" spans="1:15" ht="87" customHeight="1" x14ac:dyDescent="0.25">
      <c r="A213" s="80">
        <v>210</v>
      </c>
      <c r="B213" s="48" t="s">
        <v>2845</v>
      </c>
      <c r="C213" s="48" t="s">
        <v>2846</v>
      </c>
      <c r="D213" s="48" t="s">
        <v>2847</v>
      </c>
      <c r="E213" s="48" t="s">
        <v>924</v>
      </c>
      <c r="F213" s="48" t="s">
        <v>925</v>
      </c>
      <c r="G213" s="48" t="s">
        <v>926</v>
      </c>
      <c r="H213" s="48" t="s">
        <v>2848</v>
      </c>
      <c r="I213" s="49">
        <v>41640</v>
      </c>
      <c r="J213" s="49">
        <v>43646</v>
      </c>
      <c r="K213" s="48" t="s">
        <v>2849</v>
      </c>
      <c r="L213" s="50">
        <v>416185.84</v>
      </c>
      <c r="M213" s="67">
        <v>416185.84</v>
      </c>
      <c r="N213" s="94">
        <v>373558.4</v>
      </c>
      <c r="O213" s="51"/>
    </row>
    <row r="214" spans="1:15" ht="132.75" customHeight="1" x14ac:dyDescent="0.25">
      <c r="A214" s="80">
        <v>211</v>
      </c>
      <c r="B214" s="48" t="s">
        <v>2850</v>
      </c>
      <c r="C214" s="48" t="s">
        <v>2851</v>
      </c>
      <c r="D214" s="48" t="s">
        <v>2852</v>
      </c>
      <c r="E214" s="48" t="s">
        <v>910</v>
      </c>
      <c r="F214" s="48" t="s">
        <v>2853</v>
      </c>
      <c r="G214" s="48" t="s">
        <v>2854</v>
      </c>
      <c r="H214" s="48" t="s">
        <v>2855</v>
      </c>
      <c r="I214" s="49">
        <v>41640</v>
      </c>
      <c r="J214" s="49">
        <v>43646</v>
      </c>
      <c r="K214" s="48" t="s">
        <v>2856</v>
      </c>
      <c r="L214" s="50">
        <v>400000</v>
      </c>
      <c r="M214" s="67">
        <v>400000</v>
      </c>
      <c r="N214" s="94">
        <v>399500</v>
      </c>
      <c r="O214" s="51"/>
    </row>
    <row r="215" spans="1:15" ht="100.5" customHeight="1" x14ac:dyDescent="0.25">
      <c r="A215" s="80">
        <v>212</v>
      </c>
      <c r="B215" s="48" t="s">
        <v>2525</v>
      </c>
      <c r="C215" s="48" t="s">
        <v>2857</v>
      </c>
      <c r="D215" s="48" t="s">
        <v>2526</v>
      </c>
      <c r="E215" s="48" t="s">
        <v>934</v>
      </c>
      <c r="F215" s="48" t="s">
        <v>2527</v>
      </c>
      <c r="G215" s="48" t="s">
        <v>2528</v>
      </c>
      <c r="H215" s="48" t="s">
        <v>1682</v>
      </c>
      <c r="I215" s="49">
        <v>41640</v>
      </c>
      <c r="J215" s="49">
        <v>43555</v>
      </c>
      <c r="K215" s="48" t="s">
        <v>2529</v>
      </c>
      <c r="L215" s="50">
        <v>397050</v>
      </c>
      <c r="M215" s="67">
        <v>397050</v>
      </c>
      <c r="N215" s="94">
        <v>375700</v>
      </c>
      <c r="O215" s="51"/>
    </row>
    <row r="216" spans="1:15" ht="101.25" customHeight="1" x14ac:dyDescent="0.25">
      <c r="A216" s="80">
        <v>213</v>
      </c>
      <c r="B216" s="48" t="s">
        <v>2858</v>
      </c>
      <c r="C216" s="48" t="s">
        <v>2859</v>
      </c>
      <c r="D216" s="48" t="s">
        <v>1892</v>
      </c>
      <c r="E216" s="48" t="s">
        <v>921</v>
      </c>
      <c r="F216" s="48" t="s">
        <v>168</v>
      </c>
      <c r="G216" s="48" t="s">
        <v>1893</v>
      </c>
      <c r="H216" s="48" t="s">
        <v>1894</v>
      </c>
      <c r="I216" s="49">
        <v>41640</v>
      </c>
      <c r="J216" s="49">
        <v>43251</v>
      </c>
      <c r="K216" s="48" t="s">
        <v>2860</v>
      </c>
      <c r="L216" s="50">
        <v>342712</v>
      </c>
      <c r="M216" s="67">
        <v>342712</v>
      </c>
      <c r="N216" s="94">
        <v>208250</v>
      </c>
      <c r="O216" s="51"/>
    </row>
    <row r="217" spans="1:15" ht="77.25" customHeight="1" x14ac:dyDescent="0.25">
      <c r="A217" s="80">
        <v>214</v>
      </c>
      <c r="B217" s="48" t="s">
        <v>2861</v>
      </c>
      <c r="C217" s="48" t="s">
        <v>2862</v>
      </c>
      <c r="D217" s="48" t="s">
        <v>2863</v>
      </c>
      <c r="E217" s="48" t="s">
        <v>971</v>
      </c>
      <c r="F217" s="48" t="s">
        <v>2864</v>
      </c>
      <c r="G217" s="48" t="s">
        <v>2865</v>
      </c>
      <c r="H217" s="48" t="s">
        <v>2866</v>
      </c>
      <c r="I217" s="49">
        <v>41640</v>
      </c>
      <c r="J217" s="49">
        <v>43646</v>
      </c>
      <c r="K217" s="48" t="s">
        <v>2867</v>
      </c>
      <c r="L217" s="50">
        <v>364500</v>
      </c>
      <c r="M217" s="67">
        <v>364500</v>
      </c>
      <c r="N217" s="94">
        <v>158950</v>
      </c>
      <c r="O217" s="51"/>
    </row>
    <row r="218" spans="1:15" ht="152.25" customHeight="1" x14ac:dyDescent="0.25">
      <c r="A218" s="80">
        <v>215</v>
      </c>
      <c r="B218" s="48" t="s">
        <v>2530</v>
      </c>
      <c r="C218" s="48" t="s">
        <v>2868</v>
      </c>
      <c r="D218" s="48" t="s">
        <v>933</v>
      </c>
      <c r="E218" s="48" t="s">
        <v>934</v>
      </c>
      <c r="F218" s="48" t="s">
        <v>935</v>
      </c>
      <c r="G218" s="48" t="s">
        <v>936</v>
      </c>
      <c r="H218" s="48" t="s">
        <v>1348</v>
      </c>
      <c r="I218" s="49">
        <v>41640</v>
      </c>
      <c r="J218" s="49">
        <v>43646</v>
      </c>
      <c r="K218" s="48" t="s">
        <v>2531</v>
      </c>
      <c r="L218" s="50">
        <v>443000</v>
      </c>
      <c r="M218" s="67">
        <v>443000</v>
      </c>
      <c r="N218" s="94">
        <v>409062.5</v>
      </c>
      <c r="O218" s="51"/>
    </row>
    <row r="219" spans="1:15" ht="86.25" customHeight="1" x14ac:dyDescent="0.25">
      <c r="A219" s="80">
        <v>216</v>
      </c>
      <c r="B219" s="48" t="s">
        <v>2532</v>
      </c>
      <c r="C219" s="48" t="s">
        <v>2869</v>
      </c>
      <c r="D219" s="48" t="s">
        <v>2533</v>
      </c>
      <c r="E219" s="48" t="s">
        <v>924</v>
      </c>
      <c r="F219" s="48" t="s">
        <v>385</v>
      </c>
      <c r="G219" s="48" t="s">
        <v>386</v>
      </c>
      <c r="H219" s="48" t="s">
        <v>2626</v>
      </c>
      <c r="I219" s="49">
        <v>41640</v>
      </c>
      <c r="J219" s="49">
        <v>43646</v>
      </c>
      <c r="K219" s="48" t="s">
        <v>2534</v>
      </c>
      <c r="L219" s="50">
        <v>470000</v>
      </c>
      <c r="M219" s="67">
        <v>470000</v>
      </c>
      <c r="N219" s="94">
        <v>425000</v>
      </c>
      <c r="O219" s="51"/>
    </row>
    <row r="220" spans="1:15" ht="152.25" customHeight="1" x14ac:dyDescent="0.25">
      <c r="A220" s="80">
        <v>217</v>
      </c>
      <c r="B220" s="48" t="s">
        <v>2535</v>
      </c>
      <c r="C220" s="48" t="s">
        <v>2870</v>
      </c>
      <c r="D220" s="48" t="s">
        <v>1744</v>
      </c>
      <c r="E220" s="48" t="s">
        <v>971</v>
      </c>
      <c r="F220" s="48" t="s">
        <v>307</v>
      </c>
      <c r="G220" s="48" t="s">
        <v>308</v>
      </c>
      <c r="H220" s="48" t="s">
        <v>1745</v>
      </c>
      <c r="I220" s="49">
        <v>41640</v>
      </c>
      <c r="J220" s="49">
        <v>43646</v>
      </c>
      <c r="K220" s="48" t="s">
        <v>2536</v>
      </c>
      <c r="L220" s="50">
        <v>500000</v>
      </c>
      <c r="M220" s="67">
        <v>500000</v>
      </c>
      <c r="N220" s="94">
        <v>236257.5</v>
      </c>
      <c r="O220" s="51"/>
    </row>
    <row r="221" spans="1:15" ht="111.75" customHeight="1" x14ac:dyDescent="0.25">
      <c r="A221" s="80">
        <v>218</v>
      </c>
      <c r="B221" s="48" t="s">
        <v>2871</v>
      </c>
      <c r="C221" s="48" t="s">
        <v>2872</v>
      </c>
      <c r="D221" s="48" t="s">
        <v>2674</v>
      </c>
      <c r="E221" s="48" t="s">
        <v>910</v>
      </c>
      <c r="F221" s="48" t="s">
        <v>142</v>
      </c>
      <c r="G221" s="48" t="s">
        <v>143</v>
      </c>
      <c r="H221" s="48" t="s">
        <v>144</v>
      </c>
      <c r="I221" s="49">
        <v>41640</v>
      </c>
      <c r="J221" s="49">
        <v>43524</v>
      </c>
      <c r="K221" s="48" t="s">
        <v>2873</v>
      </c>
      <c r="L221" s="50">
        <v>358900</v>
      </c>
      <c r="M221" s="67">
        <v>358900</v>
      </c>
      <c r="N221" s="94" t="s">
        <v>2632</v>
      </c>
      <c r="O221" s="51"/>
    </row>
    <row r="222" spans="1:15" ht="152.25" customHeight="1" x14ac:dyDescent="0.25">
      <c r="A222" s="80">
        <v>219</v>
      </c>
      <c r="B222" s="48" t="s">
        <v>2537</v>
      </c>
      <c r="C222" s="48" t="s">
        <v>2874</v>
      </c>
      <c r="D222" s="48" t="s">
        <v>2875</v>
      </c>
      <c r="E222" s="48" t="s">
        <v>929</v>
      </c>
      <c r="F222" s="48" t="s">
        <v>812</v>
      </c>
      <c r="G222" s="48" t="s">
        <v>97</v>
      </c>
      <c r="H222" s="48" t="s">
        <v>98</v>
      </c>
      <c r="I222" s="49">
        <v>41640</v>
      </c>
      <c r="J222" s="49">
        <v>43646</v>
      </c>
      <c r="K222" s="48" t="s">
        <v>2538</v>
      </c>
      <c r="L222" s="50">
        <v>402400</v>
      </c>
      <c r="M222" s="67">
        <v>402400</v>
      </c>
      <c r="N222" s="94">
        <v>425000</v>
      </c>
      <c r="O222" s="51"/>
    </row>
    <row r="223" spans="1:15" ht="152.25" customHeight="1" x14ac:dyDescent="0.25">
      <c r="A223" s="80">
        <v>220</v>
      </c>
      <c r="B223" s="48" t="s">
        <v>2876</v>
      </c>
      <c r="C223" s="48" t="s">
        <v>2877</v>
      </c>
      <c r="D223" s="48" t="s">
        <v>2878</v>
      </c>
      <c r="E223" s="48" t="s">
        <v>934</v>
      </c>
      <c r="F223" s="48" t="s">
        <v>355</v>
      </c>
      <c r="G223" s="48" t="s">
        <v>356</v>
      </c>
      <c r="H223" s="48" t="s">
        <v>2879</v>
      </c>
      <c r="I223" s="49">
        <v>41640</v>
      </c>
      <c r="J223" s="49">
        <v>43646</v>
      </c>
      <c r="K223" s="48" t="s">
        <v>2880</v>
      </c>
      <c r="L223" s="50">
        <v>241100</v>
      </c>
      <c r="M223" s="67">
        <v>241100</v>
      </c>
      <c r="N223" s="94">
        <v>335240</v>
      </c>
      <c r="O223" s="51"/>
    </row>
    <row r="224" spans="1:15" ht="152.25" customHeight="1" x14ac:dyDescent="0.25">
      <c r="A224" s="80">
        <v>221</v>
      </c>
      <c r="B224" s="48" t="s">
        <v>2539</v>
      </c>
      <c r="C224" s="48" t="s">
        <v>2881</v>
      </c>
      <c r="D224" s="48" t="s">
        <v>1126</v>
      </c>
      <c r="E224" s="48" t="s">
        <v>897</v>
      </c>
      <c r="F224" s="48" t="s">
        <v>45</v>
      </c>
      <c r="G224" s="48" t="s">
        <v>331</v>
      </c>
      <c r="H224" s="48" t="s">
        <v>1159</v>
      </c>
      <c r="I224" s="49">
        <v>41640</v>
      </c>
      <c r="J224" s="49">
        <v>43738</v>
      </c>
      <c r="K224" s="48" t="s">
        <v>2540</v>
      </c>
      <c r="L224" s="50">
        <v>405000</v>
      </c>
      <c r="M224" s="67">
        <v>405000</v>
      </c>
      <c r="N224" s="94">
        <v>308125</v>
      </c>
      <c r="O224" s="51"/>
    </row>
    <row r="225" spans="1:15" ht="105.75" customHeight="1" x14ac:dyDescent="0.25">
      <c r="A225" s="80">
        <v>222</v>
      </c>
      <c r="B225" s="48" t="s">
        <v>2541</v>
      </c>
      <c r="C225" s="48" t="s">
        <v>2882</v>
      </c>
      <c r="D225" s="48" t="s">
        <v>1498</v>
      </c>
      <c r="E225" s="48" t="s">
        <v>907</v>
      </c>
      <c r="F225" s="48" t="s">
        <v>55</v>
      </c>
      <c r="G225" s="48" t="s">
        <v>56</v>
      </c>
      <c r="H225" s="48" t="s">
        <v>57</v>
      </c>
      <c r="I225" s="49">
        <v>41640</v>
      </c>
      <c r="J225" s="49">
        <v>43646</v>
      </c>
      <c r="K225" s="48" t="s">
        <v>2542</v>
      </c>
      <c r="L225" s="50">
        <v>483760</v>
      </c>
      <c r="M225" s="67">
        <v>483760</v>
      </c>
      <c r="N225" s="94">
        <v>339994.9</v>
      </c>
      <c r="O225" s="51"/>
    </row>
    <row r="226" spans="1:15" ht="117.75" customHeight="1" x14ac:dyDescent="0.25">
      <c r="A226" s="80">
        <v>223</v>
      </c>
      <c r="B226" s="48" t="s">
        <v>2543</v>
      </c>
      <c r="C226" s="48" t="s">
        <v>2883</v>
      </c>
      <c r="D226" s="48" t="s">
        <v>2544</v>
      </c>
      <c r="E226" s="48" t="s">
        <v>924</v>
      </c>
      <c r="F226" s="48" t="s">
        <v>885</v>
      </c>
      <c r="G226" s="48" t="s">
        <v>886</v>
      </c>
      <c r="H226" s="48" t="s">
        <v>1961</v>
      </c>
      <c r="I226" s="49">
        <v>41640</v>
      </c>
      <c r="J226" s="49">
        <v>43646</v>
      </c>
      <c r="K226" s="48" t="s">
        <v>2545</v>
      </c>
      <c r="L226" s="50">
        <v>500000</v>
      </c>
      <c r="M226" s="67">
        <v>500000</v>
      </c>
      <c r="N226" s="94">
        <v>343825</v>
      </c>
      <c r="O226" s="51"/>
    </row>
    <row r="227" spans="1:15" ht="75.75" customHeight="1" x14ac:dyDescent="0.25">
      <c r="A227" s="80">
        <v>224</v>
      </c>
      <c r="B227" s="48" t="s">
        <v>2884</v>
      </c>
      <c r="C227" s="48" t="s">
        <v>2885</v>
      </c>
      <c r="D227" s="48" t="s">
        <v>1642</v>
      </c>
      <c r="E227" s="48" t="s">
        <v>897</v>
      </c>
      <c r="F227" s="48" t="s">
        <v>503</v>
      </c>
      <c r="G227" s="48" t="s">
        <v>504</v>
      </c>
      <c r="H227" s="48" t="s">
        <v>1643</v>
      </c>
      <c r="I227" s="49">
        <v>41640</v>
      </c>
      <c r="J227" s="49">
        <v>43646</v>
      </c>
      <c r="K227" s="48" t="s">
        <v>2886</v>
      </c>
      <c r="L227" s="50">
        <v>353500</v>
      </c>
      <c r="M227" s="67">
        <v>353500</v>
      </c>
      <c r="N227" s="94">
        <v>364501.25</v>
      </c>
      <c r="O227" s="51"/>
    </row>
    <row r="228" spans="1:15" ht="93.75" customHeight="1" x14ac:dyDescent="0.25">
      <c r="A228" s="80">
        <v>225</v>
      </c>
      <c r="B228" s="48" t="s">
        <v>2546</v>
      </c>
      <c r="C228" s="48" t="s">
        <v>2887</v>
      </c>
      <c r="D228" s="48" t="s">
        <v>2547</v>
      </c>
      <c r="E228" s="48" t="s">
        <v>910</v>
      </c>
      <c r="F228" s="48" t="s">
        <v>113</v>
      </c>
      <c r="G228" s="48" t="s">
        <v>114</v>
      </c>
      <c r="H228" s="48" t="s">
        <v>115</v>
      </c>
      <c r="I228" s="49">
        <v>41640</v>
      </c>
      <c r="J228" s="49">
        <v>43646</v>
      </c>
      <c r="K228" s="48" t="s">
        <v>2548</v>
      </c>
      <c r="L228" s="50">
        <v>498200</v>
      </c>
      <c r="M228" s="67">
        <v>498200</v>
      </c>
      <c r="N228" s="94">
        <v>303875</v>
      </c>
      <c r="O228" s="51"/>
    </row>
    <row r="229" spans="1:15" ht="112.5" customHeight="1" x14ac:dyDescent="0.25">
      <c r="A229" s="80">
        <v>226</v>
      </c>
      <c r="B229" s="48" t="s">
        <v>2888</v>
      </c>
      <c r="C229" s="48" t="s">
        <v>2889</v>
      </c>
      <c r="D229" s="48" t="s">
        <v>2890</v>
      </c>
      <c r="E229" s="48" t="s">
        <v>907</v>
      </c>
      <c r="F229" s="48" t="s">
        <v>285</v>
      </c>
      <c r="G229" s="48" t="s">
        <v>286</v>
      </c>
      <c r="H229" s="48" t="s">
        <v>2891</v>
      </c>
      <c r="I229" s="49">
        <v>41640</v>
      </c>
      <c r="J229" s="49">
        <v>43616</v>
      </c>
      <c r="K229" s="48" t="s">
        <v>2892</v>
      </c>
      <c r="L229" s="50">
        <v>337700</v>
      </c>
      <c r="M229" s="67">
        <v>337700</v>
      </c>
      <c r="N229" s="94">
        <v>285940</v>
      </c>
      <c r="O229" s="51"/>
    </row>
    <row r="230" spans="1:15" ht="71.25" customHeight="1" x14ac:dyDescent="0.25">
      <c r="A230" s="80">
        <v>227</v>
      </c>
      <c r="B230" s="48" t="s">
        <v>2549</v>
      </c>
      <c r="C230" s="48" t="s">
        <v>2893</v>
      </c>
      <c r="D230" s="48" t="s">
        <v>2550</v>
      </c>
      <c r="E230" s="48" t="s">
        <v>913</v>
      </c>
      <c r="F230" s="48" t="s">
        <v>303</v>
      </c>
      <c r="G230" s="48" t="s">
        <v>304</v>
      </c>
      <c r="H230" s="48" t="s">
        <v>1583</v>
      </c>
      <c r="I230" s="49">
        <v>41640</v>
      </c>
      <c r="J230" s="49">
        <v>43555</v>
      </c>
      <c r="K230" s="48" t="s">
        <v>2551</v>
      </c>
      <c r="L230" s="50">
        <v>421000</v>
      </c>
      <c r="M230" s="67">
        <v>421000</v>
      </c>
      <c r="N230" s="94">
        <v>377315</v>
      </c>
      <c r="O230" s="51"/>
    </row>
    <row r="231" spans="1:15" ht="66" customHeight="1" x14ac:dyDescent="0.25">
      <c r="A231" s="95">
        <v>228</v>
      </c>
      <c r="B231" s="48" t="s">
        <v>2894</v>
      </c>
      <c r="C231" s="48" t="s">
        <v>2895</v>
      </c>
      <c r="D231" s="48" t="s">
        <v>1782</v>
      </c>
      <c r="E231" s="48" t="s">
        <v>910</v>
      </c>
      <c r="F231" s="48" t="s">
        <v>1111</v>
      </c>
      <c r="G231" s="48" t="s">
        <v>1112</v>
      </c>
      <c r="H231" s="48" t="s">
        <v>1156</v>
      </c>
      <c r="I231" s="49">
        <v>41640</v>
      </c>
      <c r="J231" s="49">
        <v>43646</v>
      </c>
      <c r="K231" s="48" t="s">
        <v>2896</v>
      </c>
      <c r="L231" s="50">
        <v>296000</v>
      </c>
      <c r="M231" s="67">
        <v>296000</v>
      </c>
      <c r="N231" s="96">
        <v>368050</v>
      </c>
      <c r="O231" s="51"/>
    </row>
    <row r="232" spans="1:15" ht="96.75" customHeight="1" x14ac:dyDescent="0.25">
      <c r="A232" s="95">
        <v>229</v>
      </c>
      <c r="B232" s="48" t="s">
        <v>2552</v>
      </c>
      <c r="C232" s="48" t="s">
        <v>2897</v>
      </c>
      <c r="D232" s="48" t="s">
        <v>2553</v>
      </c>
      <c r="E232" s="48" t="s">
        <v>929</v>
      </c>
      <c r="F232" s="48" t="s">
        <v>400</v>
      </c>
      <c r="G232" s="48" t="s">
        <v>401</v>
      </c>
      <c r="H232" s="48" t="s">
        <v>1787</v>
      </c>
      <c r="I232" s="49">
        <v>41640</v>
      </c>
      <c r="J232" s="49">
        <v>43646</v>
      </c>
      <c r="K232" s="48" t="s">
        <v>2554</v>
      </c>
      <c r="L232" s="50">
        <v>379000</v>
      </c>
      <c r="M232" s="67">
        <v>379000</v>
      </c>
      <c r="N232" s="69">
        <v>37762100</v>
      </c>
      <c r="O232" s="51"/>
    </row>
    <row r="233" spans="1:15" ht="67.5" x14ac:dyDescent="0.25">
      <c r="A233" s="95">
        <v>230</v>
      </c>
      <c r="B233" s="48" t="s">
        <v>2898</v>
      </c>
      <c r="C233" s="48" t="s">
        <v>2899</v>
      </c>
      <c r="D233" s="48" t="s">
        <v>1714</v>
      </c>
      <c r="E233" s="48" t="s">
        <v>950</v>
      </c>
      <c r="F233" s="48" t="s">
        <v>138</v>
      </c>
      <c r="G233" s="48" t="s">
        <v>139</v>
      </c>
      <c r="H233" s="48" t="s">
        <v>140</v>
      </c>
      <c r="I233" s="49">
        <v>41640</v>
      </c>
      <c r="J233" s="49">
        <v>43646</v>
      </c>
      <c r="K233" s="48" t="s">
        <v>2900</v>
      </c>
      <c r="L233" s="50">
        <v>357500</v>
      </c>
      <c r="M233" s="67">
        <v>357500</v>
      </c>
      <c r="N233" s="69">
        <v>9313743.8000000007</v>
      </c>
      <c r="O233" s="51"/>
    </row>
    <row r="234" spans="1:15" ht="76.5" customHeight="1" x14ac:dyDescent="0.25">
      <c r="A234" s="80">
        <v>231</v>
      </c>
      <c r="B234" s="48" t="s">
        <v>2555</v>
      </c>
      <c r="C234" s="48" t="s">
        <v>2901</v>
      </c>
      <c r="D234" s="48" t="s">
        <v>1520</v>
      </c>
      <c r="E234" s="48" t="s">
        <v>910</v>
      </c>
      <c r="F234" s="48" t="s">
        <v>521</v>
      </c>
      <c r="G234" s="48" t="s">
        <v>522</v>
      </c>
      <c r="H234" s="48" t="s">
        <v>1521</v>
      </c>
      <c r="I234" s="49">
        <v>41640</v>
      </c>
      <c r="J234" s="49">
        <v>43646</v>
      </c>
      <c r="K234" s="48" t="s">
        <v>2556</v>
      </c>
      <c r="L234" s="50">
        <v>230225</v>
      </c>
      <c r="M234" s="67">
        <v>230225</v>
      </c>
      <c r="N234" s="69">
        <v>12750000</v>
      </c>
      <c r="O234" s="51"/>
    </row>
    <row r="235" spans="1:15" ht="86.25" customHeight="1" x14ac:dyDescent="0.25">
      <c r="A235" s="80">
        <v>232</v>
      </c>
      <c r="B235" s="48" t="s">
        <v>2902</v>
      </c>
      <c r="C235" s="48" t="s">
        <v>2903</v>
      </c>
      <c r="D235" s="48" t="s">
        <v>2904</v>
      </c>
      <c r="E235" s="48" t="s">
        <v>950</v>
      </c>
      <c r="F235" s="48" t="s">
        <v>2905</v>
      </c>
      <c r="G235" s="48" t="s">
        <v>2906</v>
      </c>
      <c r="H235" s="48" t="s">
        <v>2907</v>
      </c>
      <c r="I235" s="49">
        <v>41640</v>
      </c>
      <c r="J235" s="49">
        <v>43555</v>
      </c>
      <c r="K235" s="48" t="s">
        <v>2908</v>
      </c>
      <c r="L235" s="50">
        <v>423000</v>
      </c>
      <c r="M235" s="67">
        <v>423000</v>
      </c>
      <c r="N235" s="69">
        <v>2380000</v>
      </c>
      <c r="O235" s="51"/>
    </row>
    <row r="236" spans="1:15" ht="56.25" x14ac:dyDescent="0.25">
      <c r="A236" s="80">
        <v>233</v>
      </c>
      <c r="B236" s="48" t="s">
        <v>2557</v>
      </c>
      <c r="C236" s="48" t="s">
        <v>2909</v>
      </c>
      <c r="D236" s="48" t="s">
        <v>2558</v>
      </c>
      <c r="E236" s="48" t="s">
        <v>897</v>
      </c>
      <c r="F236" s="48" t="s">
        <v>314</v>
      </c>
      <c r="G236" s="48" t="s">
        <v>315</v>
      </c>
      <c r="H236" s="48" t="s">
        <v>2910</v>
      </c>
      <c r="I236" s="49">
        <v>41640</v>
      </c>
      <c r="J236" s="49">
        <v>43644</v>
      </c>
      <c r="K236" s="48" t="s">
        <v>2559</v>
      </c>
      <c r="L236" s="50">
        <v>394500</v>
      </c>
      <c r="M236" s="67">
        <v>394500</v>
      </c>
      <c r="N236" s="69">
        <v>8345935.7199999997</v>
      </c>
      <c r="O236" s="51"/>
    </row>
    <row r="237" spans="1:15" ht="75" customHeight="1" x14ac:dyDescent="0.25">
      <c r="A237" s="80">
        <v>234</v>
      </c>
      <c r="B237" s="48" t="s">
        <v>2560</v>
      </c>
      <c r="C237" s="48" t="s">
        <v>2911</v>
      </c>
      <c r="D237" s="48" t="s">
        <v>2561</v>
      </c>
      <c r="E237" s="48" t="s">
        <v>913</v>
      </c>
      <c r="F237" s="48" t="s">
        <v>2562</v>
      </c>
      <c r="G237" s="48" t="s">
        <v>2563</v>
      </c>
      <c r="H237" s="48" t="s">
        <v>2627</v>
      </c>
      <c r="I237" s="49">
        <v>41640</v>
      </c>
      <c r="J237" s="49">
        <v>43646</v>
      </c>
      <c r="K237" s="48" t="s">
        <v>2564</v>
      </c>
      <c r="L237" s="50">
        <v>489500</v>
      </c>
      <c r="M237" s="67">
        <v>489500</v>
      </c>
      <c r="N237" s="69">
        <v>10805534.640000001</v>
      </c>
      <c r="O237" s="51"/>
    </row>
    <row r="238" spans="1:15" ht="67.5" x14ac:dyDescent="0.25">
      <c r="A238" s="80">
        <v>235</v>
      </c>
      <c r="B238" s="48" t="s">
        <v>2912</v>
      </c>
      <c r="C238" s="48" t="s">
        <v>2913</v>
      </c>
      <c r="D238" s="48" t="s">
        <v>996</v>
      </c>
      <c r="E238" s="48" t="s">
        <v>921</v>
      </c>
      <c r="F238" s="48" t="s">
        <v>221</v>
      </c>
      <c r="G238" s="48" t="s">
        <v>222</v>
      </c>
      <c r="H238" s="48" t="s">
        <v>223</v>
      </c>
      <c r="I238" s="49">
        <v>41640</v>
      </c>
      <c r="J238" s="49">
        <v>43646</v>
      </c>
      <c r="K238" s="48" t="s">
        <v>2914</v>
      </c>
      <c r="L238" s="50">
        <v>272500</v>
      </c>
      <c r="M238" s="67">
        <v>272500</v>
      </c>
      <c r="N238" s="69">
        <v>6927939.3899999997</v>
      </c>
      <c r="O238" s="51"/>
    </row>
    <row r="239" spans="1:15" ht="81.75" customHeight="1" x14ac:dyDescent="0.25">
      <c r="A239" s="80">
        <v>236</v>
      </c>
      <c r="B239" s="48" t="s">
        <v>2565</v>
      </c>
      <c r="C239" s="48" t="s">
        <v>2915</v>
      </c>
      <c r="D239" s="48" t="s">
        <v>2566</v>
      </c>
      <c r="E239" s="48" t="s">
        <v>910</v>
      </c>
      <c r="F239" s="48" t="s">
        <v>2567</v>
      </c>
      <c r="G239" s="48" t="s">
        <v>2568</v>
      </c>
      <c r="H239" s="48" t="s">
        <v>2628</v>
      </c>
      <c r="I239" s="49">
        <v>41640</v>
      </c>
      <c r="J239" s="49">
        <v>43646</v>
      </c>
      <c r="K239" s="48" t="s">
        <v>2569</v>
      </c>
      <c r="L239" s="50">
        <v>199900</v>
      </c>
      <c r="M239" s="67">
        <v>199900</v>
      </c>
      <c r="N239" s="69">
        <v>4278775</v>
      </c>
      <c r="O239" s="51"/>
    </row>
    <row r="240" spans="1:15" ht="67.5" x14ac:dyDescent="0.25">
      <c r="A240" s="80">
        <v>237</v>
      </c>
      <c r="B240" s="48" t="s">
        <v>2916</v>
      </c>
      <c r="C240" s="48" t="s">
        <v>2917</v>
      </c>
      <c r="D240" s="48" t="s">
        <v>993</v>
      </c>
      <c r="E240" s="48" t="s">
        <v>929</v>
      </c>
      <c r="F240" s="48" t="s">
        <v>211</v>
      </c>
      <c r="G240" s="48" t="s">
        <v>212</v>
      </c>
      <c r="H240" s="48" t="s">
        <v>213</v>
      </c>
      <c r="I240" s="49">
        <v>41640</v>
      </c>
      <c r="J240" s="49">
        <v>43646</v>
      </c>
      <c r="K240" s="48" t="s">
        <v>2918</v>
      </c>
      <c r="L240" s="50">
        <v>434000</v>
      </c>
      <c r="M240" s="67">
        <v>434000</v>
      </c>
      <c r="N240" s="69">
        <v>2992000</v>
      </c>
      <c r="O240" s="51"/>
    </row>
    <row r="241" spans="1:15" ht="67.5" customHeight="1" x14ac:dyDescent="0.25">
      <c r="A241" s="80">
        <v>238</v>
      </c>
      <c r="B241" s="48" t="s">
        <v>2570</v>
      </c>
      <c r="C241" s="48" t="s">
        <v>2919</v>
      </c>
      <c r="D241" s="48" t="s">
        <v>1673</v>
      </c>
      <c r="E241" s="48" t="s">
        <v>910</v>
      </c>
      <c r="F241" s="48" t="s">
        <v>1674</v>
      </c>
      <c r="G241" s="48" t="s">
        <v>1675</v>
      </c>
      <c r="H241" s="48" t="s">
        <v>1676</v>
      </c>
      <c r="I241" s="49">
        <v>41640</v>
      </c>
      <c r="J241" s="49">
        <v>43646</v>
      </c>
      <c r="K241" s="48" t="s">
        <v>2571</v>
      </c>
      <c r="L241" s="50">
        <v>466948</v>
      </c>
      <c r="M241" s="67">
        <v>466948</v>
      </c>
      <c r="N241" s="69">
        <v>11377714.939999999</v>
      </c>
      <c r="O241" s="51"/>
    </row>
    <row r="242" spans="1:15" ht="93.75" customHeight="1" x14ac:dyDescent="0.25">
      <c r="A242" s="80">
        <v>239</v>
      </c>
      <c r="B242" s="48" t="s">
        <v>2920</v>
      </c>
      <c r="C242" s="48" t="s">
        <v>2921</v>
      </c>
      <c r="D242" s="48" t="s">
        <v>2922</v>
      </c>
      <c r="E242" s="48" t="s">
        <v>929</v>
      </c>
      <c r="F242" s="48" t="s">
        <v>288</v>
      </c>
      <c r="G242" s="48" t="s">
        <v>360</v>
      </c>
      <c r="H242" s="48" t="s">
        <v>2923</v>
      </c>
      <c r="I242" s="49">
        <v>41640</v>
      </c>
      <c r="J242" s="49">
        <v>43646</v>
      </c>
      <c r="K242" s="48" t="s">
        <v>2924</v>
      </c>
      <c r="L242" s="50">
        <v>340000</v>
      </c>
      <c r="M242" s="67">
        <v>340000</v>
      </c>
      <c r="N242" s="69">
        <v>11757676.91</v>
      </c>
      <c r="O242" s="51"/>
    </row>
    <row r="243" spans="1:15" ht="45" x14ac:dyDescent="0.25">
      <c r="A243" s="80">
        <v>240</v>
      </c>
      <c r="B243" s="48" t="s">
        <v>2925</v>
      </c>
      <c r="C243" s="48" t="s">
        <v>2926</v>
      </c>
      <c r="D243" s="48" t="s">
        <v>2927</v>
      </c>
      <c r="E243" s="48" t="s">
        <v>910</v>
      </c>
      <c r="F243" s="48" t="s">
        <v>2928</v>
      </c>
      <c r="G243" s="48" t="s">
        <v>2929</v>
      </c>
      <c r="H243" s="48" t="s">
        <v>2930</v>
      </c>
      <c r="I243" s="49">
        <v>41640</v>
      </c>
      <c r="J243" s="49">
        <v>43646</v>
      </c>
      <c r="K243" s="48" t="s">
        <v>2931</v>
      </c>
      <c r="L243" s="50">
        <v>400080</v>
      </c>
      <c r="M243" s="67">
        <v>400080</v>
      </c>
      <c r="N243" s="69">
        <v>3740930.98</v>
      </c>
      <c r="O243" s="51"/>
    </row>
    <row r="244" spans="1:15" ht="101.25" x14ac:dyDescent="0.25">
      <c r="A244" s="80">
        <v>241</v>
      </c>
      <c r="B244" s="48" t="s">
        <v>2932</v>
      </c>
      <c r="C244" s="48" t="s">
        <v>2933</v>
      </c>
      <c r="D244" s="48" t="s">
        <v>1461</v>
      </c>
      <c r="E244" s="48" t="s">
        <v>950</v>
      </c>
      <c r="F244" s="48" t="s">
        <v>511</v>
      </c>
      <c r="G244" s="48" t="s">
        <v>512</v>
      </c>
      <c r="H244" s="48" t="s">
        <v>1462</v>
      </c>
      <c r="I244" s="49">
        <v>41640</v>
      </c>
      <c r="J244" s="49">
        <v>43585</v>
      </c>
      <c r="K244" s="48" t="s">
        <v>2934</v>
      </c>
      <c r="L244" s="50">
        <v>368000</v>
      </c>
      <c r="M244" s="67">
        <v>368000</v>
      </c>
      <c r="N244" s="69">
        <v>12305069.199999999</v>
      </c>
      <c r="O244" s="51"/>
    </row>
    <row r="245" spans="1:15" ht="85.5" customHeight="1" x14ac:dyDescent="0.25">
      <c r="A245" s="80">
        <v>242</v>
      </c>
      <c r="B245" s="48" t="s">
        <v>2935</v>
      </c>
      <c r="C245" s="48" t="s">
        <v>2936</v>
      </c>
      <c r="D245" s="48" t="s">
        <v>2937</v>
      </c>
      <c r="E245" s="48" t="s">
        <v>921</v>
      </c>
      <c r="F245" s="48" t="s">
        <v>2938</v>
      </c>
      <c r="G245" s="48" t="s">
        <v>2939</v>
      </c>
      <c r="H245" s="48" t="s">
        <v>2940</v>
      </c>
      <c r="I245" s="49">
        <v>41640</v>
      </c>
      <c r="J245" s="49">
        <v>43599</v>
      </c>
      <c r="K245" s="48" t="s">
        <v>2941</v>
      </c>
      <c r="L245" s="50">
        <v>413200</v>
      </c>
      <c r="M245" s="67">
        <v>413200</v>
      </c>
      <c r="N245" s="69">
        <v>12188652.609999999</v>
      </c>
      <c r="O245" s="51"/>
    </row>
    <row r="246" spans="1:15" ht="82.5" customHeight="1" x14ac:dyDescent="0.25">
      <c r="A246" s="80">
        <v>243</v>
      </c>
      <c r="B246" s="48" t="s">
        <v>2942</v>
      </c>
      <c r="C246" s="48" t="s">
        <v>2943</v>
      </c>
      <c r="D246" s="48" t="s">
        <v>2944</v>
      </c>
      <c r="E246" s="48" t="s">
        <v>931</v>
      </c>
      <c r="F246" s="48" t="s">
        <v>2945</v>
      </c>
      <c r="G246" s="48" t="s">
        <v>2946</v>
      </c>
      <c r="H246" s="48" t="s">
        <v>2947</v>
      </c>
      <c r="I246" s="49">
        <v>41640</v>
      </c>
      <c r="J246" s="49">
        <v>43646</v>
      </c>
      <c r="K246" s="48" t="s">
        <v>2948</v>
      </c>
      <c r="L246" s="50">
        <v>484500</v>
      </c>
      <c r="M246" s="67">
        <v>484500</v>
      </c>
      <c r="N246" s="69">
        <v>12750000</v>
      </c>
      <c r="O246" s="51"/>
    </row>
    <row r="247" spans="1:15" ht="62.25" customHeight="1" x14ac:dyDescent="0.25">
      <c r="A247" s="80">
        <v>244</v>
      </c>
      <c r="B247" s="48" t="s">
        <v>2949</v>
      </c>
      <c r="C247" s="48" t="s">
        <v>2950</v>
      </c>
      <c r="D247" s="48" t="s">
        <v>2951</v>
      </c>
      <c r="E247" s="48" t="s">
        <v>921</v>
      </c>
      <c r="F247" s="48" t="s">
        <v>2952</v>
      </c>
      <c r="G247" s="48" t="s">
        <v>2953</v>
      </c>
      <c r="H247" s="48" t="s">
        <v>2954</v>
      </c>
      <c r="I247" s="49">
        <v>41640</v>
      </c>
      <c r="J247" s="49">
        <v>43646</v>
      </c>
      <c r="K247" s="48" t="s">
        <v>2955</v>
      </c>
      <c r="L247" s="50">
        <v>347500</v>
      </c>
      <c r="M247" s="67">
        <v>347500</v>
      </c>
      <c r="N247" s="69">
        <v>12750000</v>
      </c>
      <c r="O247" s="51"/>
    </row>
    <row r="248" spans="1:15" ht="79.5" customHeight="1" x14ac:dyDescent="0.25">
      <c r="A248" s="80">
        <v>245</v>
      </c>
      <c r="B248" s="48" t="s">
        <v>2572</v>
      </c>
      <c r="C248" s="48" t="s">
        <v>2956</v>
      </c>
      <c r="D248" s="48" t="s">
        <v>2573</v>
      </c>
      <c r="E248" s="48" t="s">
        <v>929</v>
      </c>
      <c r="F248" s="48" t="s">
        <v>498</v>
      </c>
      <c r="G248" s="48" t="s">
        <v>499</v>
      </c>
      <c r="H248" s="48" t="s">
        <v>2629</v>
      </c>
      <c r="I248" s="49">
        <v>41640</v>
      </c>
      <c r="J248" s="49">
        <v>43646</v>
      </c>
      <c r="K248" s="48" t="s">
        <v>2957</v>
      </c>
      <c r="L248" s="50">
        <v>470000</v>
      </c>
      <c r="M248" s="67">
        <v>470000</v>
      </c>
      <c r="N248" s="68">
        <v>1120280</v>
      </c>
      <c r="O248" s="51"/>
    </row>
    <row r="249" spans="1:15" ht="90" x14ac:dyDescent="0.25">
      <c r="A249" s="80">
        <v>246</v>
      </c>
      <c r="B249" s="48" t="s">
        <v>2574</v>
      </c>
      <c r="C249" s="48" t="s">
        <v>2958</v>
      </c>
      <c r="D249" s="48" t="s">
        <v>2575</v>
      </c>
      <c r="E249" s="48" t="s">
        <v>973</v>
      </c>
      <c r="F249" s="48" t="s">
        <v>164</v>
      </c>
      <c r="G249" s="48" t="s">
        <v>2576</v>
      </c>
      <c r="H249" s="48" t="s">
        <v>2630</v>
      </c>
      <c r="I249" s="49">
        <v>41640</v>
      </c>
      <c r="J249" s="49">
        <v>43646</v>
      </c>
      <c r="K249" s="48" t="s">
        <v>2577</v>
      </c>
      <c r="L249" s="50">
        <v>442000</v>
      </c>
      <c r="M249" s="67">
        <v>442000</v>
      </c>
      <c r="N249" s="68">
        <v>4697773.08</v>
      </c>
      <c r="O249" s="51"/>
    </row>
    <row r="250" spans="1:15" ht="93" customHeight="1" x14ac:dyDescent="0.25">
      <c r="A250" s="80">
        <v>247</v>
      </c>
      <c r="B250" s="48" t="s">
        <v>2959</v>
      </c>
      <c r="C250" s="48" t="s">
        <v>2960</v>
      </c>
      <c r="D250" s="48" t="s">
        <v>2961</v>
      </c>
      <c r="E250" s="48" t="s">
        <v>913</v>
      </c>
      <c r="F250" s="48" t="s">
        <v>1013</v>
      </c>
      <c r="G250" s="48" t="s">
        <v>1014</v>
      </c>
      <c r="H250" s="48" t="s">
        <v>1015</v>
      </c>
      <c r="I250" s="49">
        <v>41640</v>
      </c>
      <c r="J250" s="49">
        <v>43636</v>
      </c>
      <c r="K250" s="48" t="s">
        <v>2962</v>
      </c>
      <c r="L250" s="50">
        <v>475000</v>
      </c>
      <c r="M250" s="67">
        <v>475000</v>
      </c>
      <c r="N250" s="68">
        <v>12750000</v>
      </c>
      <c r="O250" s="51"/>
    </row>
    <row r="251" spans="1:15" ht="63.75" customHeight="1" x14ac:dyDescent="0.25">
      <c r="A251" s="80">
        <v>248</v>
      </c>
      <c r="B251" s="48" t="s">
        <v>2963</v>
      </c>
      <c r="C251" s="48" t="s">
        <v>2964</v>
      </c>
      <c r="D251" s="48" t="s">
        <v>2965</v>
      </c>
      <c r="E251" s="48" t="s">
        <v>1822</v>
      </c>
      <c r="F251" s="48" t="s">
        <v>2966</v>
      </c>
      <c r="G251" s="48" t="s">
        <v>2967</v>
      </c>
      <c r="H251" s="48" t="s">
        <v>2968</v>
      </c>
      <c r="I251" s="49">
        <v>41640</v>
      </c>
      <c r="J251" s="49">
        <v>43646</v>
      </c>
      <c r="K251" s="48" t="s">
        <v>2969</v>
      </c>
      <c r="L251" s="50">
        <v>293500</v>
      </c>
      <c r="M251" s="67">
        <v>293500</v>
      </c>
      <c r="N251" s="68">
        <v>6648106.2800000003</v>
      </c>
      <c r="O251" s="51"/>
    </row>
    <row r="252" spans="1:15" ht="108" customHeight="1" x14ac:dyDescent="0.25">
      <c r="A252" s="80">
        <v>249</v>
      </c>
      <c r="B252" s="48" t="s">
        <v>2578</v>
      </c>
      <c r="C252" s="48" t="s">
        <v>2970</v>
      </c>
      <c r="D252" s="48" t="s">
        <v>2579</v>
      </c>
      <c r="E252" s="48" t="s">
        <v>895</v>
      </c>
      <c r="F252" s="48" t="s">
        <v>516</v>
      </c>
      <c r="G252" s="48" t="s">
        <v>517</v>
      </c>
      <c r="H252" s="48" t="s">
        <v>2971</v>
      </c>
      <c r="I252" s="49">
        <v>41640</v>
      </c>
      <c r="J252" s="49">
        <v>43646</v>
      </c>
      <c r="K252" s="48" t="s">
        <v>2580</v>
      </c>
      <c r="L252" s="50">
        <v>245000</v>
      </c>
      <c r="M252" s="67">
        <v>245000</v>
      </c>
      <c r="N252" s="68">
        <v>2973123.01</v>
      </c>
      <c r="O252" s="51"/>
    </row>
    <row r="253" spans="1:15" ht="67.5" x14ac:dyDescent="0.25">
      <c r="A253" s="80">
        <v>250</v>
      </c>
      <c r="B253" s="48" t="s">
        <v>2581</v>
      </c>
      <c r="C253" s="48" t="s">
        <v>2972</v>
      </c>
      <c r="D253" s="48" t="s">
        <v>2582</v>
      </c>
      <c r="E253" s="48" t="s">
        <v>924</v>
      </c>
      <c r="F253" s="48" t="s">
        <v>2583</v>
      </c>
      <c r="G253" s="48" t="s">
        <v>2584</v>
      </c>
      <c r="H253" s="48" t="s">
        <v>2973</v>
      </c>
      <c r="I253" s="49">
        <v>41640</v>
      </c>
      <c r="J253" s="49">
        <v>43646</v>
      </c>
      <c r="K253" s="48" t="s">
        <v>2585</v>
      </c>
      <c r="L253" s="50">
        <v>187000</v>
      </c>
      <c r="M253" s="67">
        <v>187000</v>
      </c>
      <c r="N253" s="68">
        <v>10026778.68</v>
      </c>
      <c r="O253" s="51"/>
    </row>
    <row r="254" spans="1:15" ht="90" x14ac:dyDescent="0.25">
      <c r="A254" s="80">
        <v>251</v>
      </c>
      <c r="B254" s="48" t="s">
        <v>2974</v>
      </c>
      <c r="C254" s="48" t="s">
        <v>2975</v>
      </c>
      <c r="D254" s="48" t="s">
        <v>1136</v>
      </c>
      <c r="E254" s="48" t="s">
        <v>940</v>
      </c>
      <c r="F254" s="48" t="s">
        <v>1138</v>
      </c>
      <c r="G254" s="48" t="s">
        <v>1139</v>
      </c>
      <c r="H254" s="48" t="s">
        <v>1163</v>
      </c>
      <c r="I254" s="49">
        <v>41640</v>
      </c>
      <c r="J254" s="49">
        <v>43646</v>
      </c>
      <c r="K254" s="48" t="s">
        <v>2976</v>
      </c>
      <c r="L254" s="50">
        <v>458750</v>
      </c>
      <c r="M254" s="67">
        <v>458750</v>
      </c>
      <c r="N254" s="68">
        <v>915858</v>
      </c>
      <c r="O254" s="51"/>
    </row>
    <row r="255" spans="1:15" ht="87" customHeight="1" x14ac:dyDescent="0.25">
      <c r="A255" s="80">
        <v>252</v>
      </c>
      <c r="B255" s="48" t="s">
        <v>2977</v>
      </c>
      <c r="C255" s="48" t="s">
        <v>2978</v>
      </c>
      <c r="D255" s="48" t="s">
        <v>1536</v>
      </c>
      <c r="E255" s="48" t="s">
        <v>971</v>
      </c>
      <c r="F255" s="48" t="s">
        <v>1537</v>
      </c>
      <c r="G255" s="48" t="s">
        <v>1538</v>
      </c>
      <c r="H255" s="48" t="s">
        <v>1539</v>
      </c>
      <c r="I255" s="49">
        <v>41640</v>
      </c>
      <c r="J255" s="49">
        <v>43646</v>
      </c>
      <c r="K255" s="48" t="s">
        <v>2979</v>
      </c>
      <c r="L255" s="50">
        <v>385500</v>
      </c>
      <c r="M255" s="67">
        <v>385500</v>
      </c>
      <c r="N255" s="68">
        <v>1218560</v>
      </c>
      <c r="O255" s="51"/>
    </row>
    <row r="256" spans="1:15" ht="45" x14ac:dyDescent="0.25">
      <c r="A256" s="80">
        <v>253</v>
      </c>
      <c r="B256" s="48" t="s">
        <v>2586</v>
      </c>
      <c r="C256" s="48" t="s">
        <v>2980</v>
      </c>
      <c r="D256" s="48" t="s">
        <v>1649</v>
      </c>
      <c r="E256" s="48" t="s">
        <v>895</v>
      </c>
      <c r="F256" s="48" t="s">
        <v>1650</v>
      </c>
      <c r="G256" s="48" t="s">
        <v>1651</v>
      </c>
      <c r="H256" s="48" t="s">
        <v>2631</v>
      </c>
      <c r="I256" s="49">
        <v>41640</v>
      </c>
      <c r="J256" s="49">
        <v>43616</v>
      </c>
      <c r="K256" s="48" t="s">
        <v>2587</v>
      </c>
      <c r="L256" s="50">
        <v>481250</v>
      </c>
      <c r="M256" s="67">
        <v>481250</v>
      </c>
      <c r="N256" s="68">
        <v>1240250.3</v>
      </c>
      <c r="O256" s="51"/>
    </row>
    <row r="257" spans="1:15" ht="101.25" x14ac:dyDescent="0.25">
      <c r="A257" s="80">
        <v>254</v>
      </c>
      <c r="B257" s="48" t="s">
        <v>2981</v>
      </c>
      <c r="C257" s="48" t="s">
        <v>2982</v>
      </c>
      <c r="D257" s="48" t="s">
        <v>1542</v>
      </c>
      <c r="E257" s="48" t="s">
        <v>929</v>
      </c>
      <c r="F257" s="48" t="s">
        <v>405</v>
      </c>
      <c r="G257" s="48" t="s">
        <v>406</v>
      </c>
      <c r="H257" s="48" t="s">
        <v>2983</v>
      </c>
      <c r="I257" s="49">
        <v>41640</v>
      </c>
      <c r="J257" s="49">
        <v>43646</v>
      </c>
      <c r="K257" s="48" t="s">
        <v>2984</v>
      </c>
      <c r="L257" s="50">
        <v>490000</v>
      </c>
      <c r="M257" s="67">
        <v>490000</v>
      </c>
      <c r="N257" s="68">
        <v>11848965.6</v>
      </c>
      <c r="O257" s="51"/>
    </row>
    <row r="258" spans="1:15" ht="62.25" customHeight="1" x14ac:dyDescent="0.25">
      <c r="A258" s="80">
        <v>255</v>
      </c>
      <c r="B258" s="48" t="s">
        <v>2588</v>
      </c>
      <c r="C258" s="48" t="s">
        <v>2985</v>
      </c>
      <c r="D258" s="48" t="s">
        <v>2589</v>
      </c>
      <c r="E258" s="48" t="s">
        <v>931</v>
      </c>
      <c r="F258" s="48" t="s">
        <v>2590</v>
      </c>
      <c r="G258" s="48" t="s">
        <v>2591</v>
      </c>
      <c r="H258" s="48" t="s">
        <v>123</v>
      </c>
      <c r="I258" s="49">
        <v>41640</v>
      </c>
      <c r="J258" s="49">
        <v>43646</v>
      </c>
      <c r="K258" s="48" t="s">
        <v>2592</v>
      </c>
      <c r="L258" s="50">
        <v>500000</v>
      </c>
      <c r="M258" s="67">
        <v>500000</v>
      </c>
      <c r="N258" s="68">
        <v>11918280</v>
      </c>
      <c r="O258" s="51"/>
    </row>
    <row r="259" spans="1:15" ht="79.5" customHeight="1" x14ac:dyDescent="0.25">
      <c r="A259" s="80">
        <v>256</v>
      </c>
      <c r="B259" s="48" t="s">
        <v>2986</v>
      </c>
      <c r="C259" s="48" t="s">
        <v>2987</v>
      </c>
      <c r="D259" s="48" t="s">
        <v>1429</v>
      </c>
      <c r="E259" s="48" t="s">
        <v>921</v>
      </c>
      <c r="F259" s="48" t="s">
        <v>168</v>
      </c>
      <c r="G259" s="48" t="s">
        <v>254</v>
      </c>
      <c r="H259" s="48" t="s">
        <v>1165</v>
      </c>
      <c r="I259" s="49">
        <v>41640</v>
      </c>
      <c r="J259" s="49">
        <v>43646</v>
      </c>
      <c r="K259" s="48" t="s">
        <v>3323</v>
      </c>
      <c r="L259" s="50">
        <v>380070</v>
      </c>
      <c r="M259" s="67">
        <v>380070</v>
      </c>
      <c r="N259" s="68">
        <v>12531618.33</v>
      </c>
      <c r="O259" s="51"/>
    </row>
    <row r="260" spans="1:15" ht="99" customHeight="1" x14ac:dyDescent="0.25">
      <c r="A260" s="80">
        <v>257</v>
      </c>
      <c r="B260" s="48" t="s">
        <v>2593</v>
      </c>
      <c r="C260" s="48" t="s">
        <v>2988</v>
      </c>
      <c r="D260" s="48" t="s">
        <v>1740</v>
      </c>
      <c r="E260" s="48" t="s">
        <v>913</v>
      </c>
      <c r="F260" s="48" t="s">
        <v>184</v>
      </c>
      <c r="G260" s="48" t="s">
        <v>185</v>
      </c>
      <c r="H260" s="48" t="s">
        <v>186</v>
      </c>
      <c r="I260" s="49">
        <v>41640</v>
      </c>
      <c r="J260" s="49">
        <v>43585</v>
      </c>
      <c r="K260" s="48" t="s">
        <v>2594</v>
      </c>
      <c r="L260" s="50">
        <v>277950</v>
      </c>
      <c r="M260" s="67">
        <v>277950</v>
      </c>
      <c r="N260" s="68">
        <v>12257800.119999999</v>
      </c>
      <c r="O260" s="51"/>
    </row>
    <row r="261" spans="1:15" ht="78.75" x14ac:dyDescent="0.25">
      <c r="A261" s="80">
        <v>258</v>
      </c>
      <c r="B261" s="48" t="s">
        <v>2989</v>
      </c>
      <c r="C261" s="48" t="s">
        <v>2990</v>
      </c>
      <c r="D261" s="48" t="s">
        <v>1128</v>
      </c>
      <c r="E261" s="48" t="s">
        <v>940</v>
      </c>
      <c r="F261" s="48" t="s">
        <v>334</v>
      </c>
      <c r="G261" s="48" t="s">
        <v>847</v>
      </c>
      <c r="H261" s="48" t="s">
        <v>1160</v>
      </c>
      <c r="I261" s="49">
        <v>41640</v>
      </c>
      <c r="J261" s="49">
        <v>43555</v>
      </c>
      <c r="K261" s="48" t="s">
        <v>2991</v>
      </c>
      <c r="L261" s="50">
        <v>286900</v>
      </c>
      <c r="M261" s="67">
        <v>286900</v>
      </c>
      <c r="N261" s="68">
        <v>4830550</v>
      </c>
      <c r="O261" s="51"/>
    </row>
    <row r="262" spans="1:15" ht="90" x14ac:dyDescent="0.25">
      <c r="A262" s="80">
        <v>259</v>
      </c>
      <c r="B262" s="48" t="s">
        <v>2992</v>
      </c>
      <c r="C262" s="48" t="s">
        <v>2993</v>
      </c>
      <c r="D262" s="48" t="s">
        <v>2994</v>
      </c>
      <c r="E262" s="48" t="s">
        <v>895</v>
      </c>
      <c r="F262" s="48" t="s">
        <v>414</v>
      </c>
      <c r="G262" s="48" t="s">
        <v>415</v>
      </c>
      <c r="H262" s="48" t="s">
        <v>2995</v>
      </c>
      <c r="I262" s="49">
        <v>41640</v>
      </c>
      <c r="J262" s="49">
        <v>43646</v>
      </c>
      <c r="K262" s="48" t="s">
        <v>2996</v>
      </c>
      <c r="L262" s="50">
        <v>496180</v>
      </c>
      <c r="M262" s="67">
        <v>496180</v>
      </c>
      <c r="N262" s="68">
        <v>10482232.210000001</v>
      </c>
      <c r="O262" s="51"/>
    </row>
    <row r="263" spans="1:15" ht="135" x14ac:dyDescent="0.25">
      <c r="A263" s="80">
        <v>260</v>
      </c>
      <c r="B263" s="48" t="s">
        <v>2595</v>
      </c>
      <c r="C263" s="48" t="s">
        <v>2997</v>
      </c>
      <c r="D263" s="48" t="s">
        <v>2596</v>
      </c>
      <c r="E263" s="48" t="s">
        <v>929</v>
      </c>
      <c r="F263" s="48" t="s">
        <v>2597</v>
      </c>
      <c r="G263" s="48" t="s">
        <v>2598</v>
      </c>
      <c r="H263" s="48" t="s">
        <v>2633</v>
      </c>
      <c r="I263" s="49">
        <v>41640</v>
      </c>
      <c r="J263" s="49">
        <v>43616</v>
      </c>
      <c r="K263" s="48" t="s">
        <v>2599</v>
      </c>
      <c r="L263" s="50">
        <v>420000</v>
      </c>
      <c r="M263" s="67">
        <v>420000</v>
      </c>
      <c r="N263" s="68">
        <v>3668306.32</v>
      </c>
      <c r="O263" s="51"/>
    </row>
    <row r="264" spans="1:15" ht="33.75" x14ac:dyDescent="0.25">
      <c r="A264" s="80">
        <v>261</v>
      </c>
      <c r="B264" s="48" t="s">
        <v>2600</v>
      </c>
      <c r="C264" s="48" t="s">
        <v>2998</v>
      </c>
      <c r="D264" s="48" t="s">
        <v>990</v>
      </c>
      <c r="E264" s="48" t="s">
        <v>931</v>
      </c>
      <c r="F264" s="48" t="s">
        <v>198</v>
      </c>
      <c r="G264" s="48" t="s">
        <v>199</v>
      </c>
      <c r="H264" s="48" t="s">
        <v>200</v>
      </c>
      <c r="I264" s="49">
        <v>41640</v>
      </c>
      <c r="J264" s="49">
        <v>43646</v>
      </c>
      <c r="K264" s="48" t="s">
        <v>2601</v>
      </c>
      <c r="L264" s="50">
        <v>550000</v>
      </c>
      <c r="M264" s="67">
        <v>500000</v>
      </c>
      <c r="N264" s="68">
        <v>3560201.91</v>
      </c>
      <c r="O264" s="51"/>
    </row>
    <row r="265" spans="1:15" ht="63" customHeight="1" x14ac:dyDescent="0.25">
      <c r="A265" s="80">
        <v>262</v>
      </c>
      <c r="B265" s="48" t="s">
        <v>2602</v>
      </c>
      <c r="C265" s="48" t="s">
        <v>2999</v>
      </c>
      <c r="D265" s="48" t="s">
        <v>999</v>
      </c>
      <c r="E265" s="48" t="s">
        <v>913</v>
      </c>
      <c r="F265" s="48" t="s">
        <v>235</v>
      </c>
      <c r="G265" s="48" t="s">
        <v>236</v>
      </c>
      <c r="H265" s="48" t="s">
        <v>237</v>
      </c>
      <c r="I265" s="49">
        <v>41640</v>
      </c>
      <c r="J265" s="49">
        <v>43616</v>
      </c>
      <c r="K265" s="48" t="s">
        <v>2603</v>
      </c>
      <c r="L265" s="50">
        <v>394400</v>
      </c>
      <c r="M265" s="67">
        <v>394400</v>
      </c>
      <c r="N265" s="68">
        <v>5544975</v>
      </c>
      <c r="O265" s="51"/>
    </row>
    <row r="266" spans="1:15" ht="105" customHeight="1" x14ac:dyDescent="0.25">
      <c r="A266" s="80">
        <v>263</v>
      </c>
      <c r="B266" s="48" t="s">
        <v>3000</v>
      </c>
      <c r="C266" s="48" t="s">
        <v>3001</v>
      </c>
      <c r="D266" s="48" t="s">
        <v>3002</v>
      </c>
      <c r="E266" s="48" t="s">
        <v>895</v>
      </c>
      <c r="F266" s="48" t="s">
        <v>554</v>
      </c>
      <c r="G266" s="48" t="s">
        <v>555</v>
      </c>
      <c r="H266" s="48" t="s">
        <v>3003</v>
      </c>
      <c r="I266" s="49">
        <v>41640</v>
      </c>
      <c r="J266" s="49">
        <v>43616</v>
      </c>
      <c r="K266" s="48" t="s">
        <v>3004</v>
      </c>
      <c r="L266" s="50">
        <v>301600</v>
      </c>
      <c r="M266" s="67">
        <v>301600</v>
      </c>
      <c r="N266" s="68">
        <v>4371166.6500000004</v>
      </c>
      <c r="O266" s="51"/>
    </row>
    <row r="267" spans="1:15" ht="146.25" x14ac:dyDescent="0.25">
      <c r="A267" s="80">
        <v>264</v>
      </c>
      <c r="B267" s="48" t="s">
        <v>3005</v>
      </c>
      <c r="C267" s="48" t="s">
        <v>3006</v>
      </c>
      <c r="D267" s="48" t="s">
        <v>3007</v>
      </c>
      <c r="E267" s="48" t="s">
        <v>910</v>
      </c>
      <c r="F267" s="48" t="s">
        <v>647</v>
      </c>
      <c r="G267" s="48" t="s">
        <v>648</v>
      </c>
      <c r="H267" s="48" t="s">
        <v>3008</v>
      </c>
      <c r="I267" s="49">
        <v>41640</v>
      </c>
      <c r="J267" s="49">
        <v>43646</v>
      </c>
      <c r="K267" s="48" t="s">
        <v>3009</v>
      </c>
      <c r="L267" s="50">
        <v>500000</v>
      </c>
      <c r="M267" s="67">
        <v>500000</v>
      </c>
      <c r="N267" s="68">
        <v>5994033.5899999999</v>
      </c>
      <c r="O267" s="51"/>
    </row>
    <row r="268" spans="1:15" ht="126" customHeight="1" x14ac:dyDescent="0.25">
      <c r="A268" s="80">
        <v>265</v>
      </c>
      <c r="B268" s="48" t="s">
        <v>3010</v>
      </c>
      <c r="C268" s="48" t="s">
        <v>3011</v>
      </c>
      <c r="D268" s="48" t="s">
        <v>1679</v>
      </c>
      <c r="E268" s="48" t="s">
        <v>902</v>
      </c>
      <c r="F268" s="48" t="s">
        <v>1680</v>
      </c>
      <c r="G268" s="48" t="s">
        <v>1681</v>
      </c>
      <c r="H268" s="48" t="s">
        <v>1682</v>
      </c>
      <c r="I268" s="49">
        <v>41640</v>
      </c>
      <c r="J268" s="49">
        <v>43646</v>
      </c>
      <c r="K268" s="48" t="s">
        <v>3012</v>
      </c>
      <c r="L268" s="50">
        <v>477820</v>
      </c>
      <c r="M268" s="67">
        <v>477820</v>
      </c>
      <c r="N268" s="68">
        <v>5872210.8300000001</v>
      </c>
      <c r="O268" s="51"/>
    </row>
    <row r="269" spans="1:15" ht="107.25" customHeight="1" x14ac:dyDescent="0.25">
      <c r="A269" s="80">
        <v>266</v>
      </c>
      <c r="B269" s="48" t="s">
        <v>2604</v>
      </c>
      <c r="C269" s="48" t="s">
        <v>3013</v>
      </c>
      <c r="D269" s="48" t="s">
        <v>912</v>
      </c>
      <c r="E269" s="48" t="s">
        <v>913</v>
      </c>
      <c r="F269" s="48" t="s">
        <v>69</v>
      </c>
      <c r="G269" s="48" t="s">
        <v>70</v>
      </c>
      <c r="H269" s="48" t="s">
        <v>71</v>
      </c>
      <c r="I269" s="49">
        <v>41640</v>
      </c>
      <c r="J269" s="49">
        <v>43646</v>
      </c>
      <c r="K269" s="48" t="s">
        <v>2605</v>
      </c>
      <c r="L269" s="50">
        <v>362500</v>
      </c>
      <c r="M269" s="67">
        <v>362500</v>
      </c>
      <c r="N269" s="68">
        <v>4011801.81</v>
      </c>
      <c r="O269" s="51"/>
    </row>
    <row r="270" spans="1:15" ht="67.5" x14ac:dyDescent="0.25">
      <c r="A270" s="80">
        <v>267</v>
      </c>
      <c r="B270" s="48" t="s">
        <v>3014</v>
      </c>
      <c r="C270" s="48" t="s">
        <v>3015</v>
      </c>
      <c r="D270" s="48" t="s">
        <v>1566</v>
      </c>
      <c r="E270" s="48" t="s">
        <v>913</v>
      </c>
      <c r="F270" s="48" t="s">
        <v>454</v>
      </c>
      <c r="G270" s="48" t="s">
        <v>455</v>
      </c>
      <c r="H270" s="48" t="s">
        <v>1567</v>
      </c>
      <c r="I270" s="49">
        <v>41640</v>
      </c>
      <c r="J270" s="49">
        <v>43434</v>
      </c>
      <c r="K270" s="48" t="s">
        <v>3016</v>
      </c>
      <c r="L270" s="50">
        <v>378000</v>
      </c>
      <c r="M270" s="67">
        <v>378000</v>
      </c>
      <c r="N270" s="68">
        <v>6886676.21</v>
      </c>
      <c r="O270" s="51"/>
    </row>
    <row r="271" spans="1:15" ht="84.75" customHeight="1" x14ac:dyDescent="0.25">
      <c r="A271" s="80">
        <v>268</v>
      </c>
      <c r="B271" s="48" t="s">
        <v>3017</v>
      </c>
      <c r="C271" s="48" t="s">
        <v>3018</v>
      </c>
      <c r="D271" s="48" t="s">
        <v>3019</v>
      </c>
      <c r="E271" s="48" t="s">
        <v>971</v>
      </c>
      <c r="F271" s="48" t="s">
        <v>338</v>
      </c>
      <c r="G271" s="48" t="s">
        <v>493</v>
      </c>
      <c r="H271" s="48" t="s">
        <v>1209</v>
      </c>
      <c r="I271" s="49">
        <v>41640</v>
      </c>
      <c r="J271" s="49">
        <v>43646</v>
      </c>
      <c r="K271" s="48" t="s">
        <v>3020</v>
      </c>
      <c r="L271" s="50">
        <v>242500</v>
      </c>
      <c r="M271" s="67">
        <v>242500</v>
      </c>
      <c r="N271" s="68">
        <v>3800973.73</v>
      </c>
      <c r="O271" s="51"/>
    </row>
    <row r="272" spans="1:15" ht="72.75" customHeight="1" x14ac:dyDescent="0.25">
      <c r="A272" s="80">
        <v>269</v>
      </c>
      <c r="B272" s="48" t="s">
        <v>2606</v>
      </c>
      <c r="C272" s="48" t="s">
        <v>3021</v>
      </c>
      <c r="D272" s="48" t="s">
        <v>2607</v>
      </c>
      <c r="E272" s="48" t="s">
        <v>897</v>
      </c>
      <c r="F272" s="48" t="s">
        <v>2608</v>
      </c>
      <c r="G272" s="48" t="s">
        <v>2609</v>
      </c>
      <c r="H272" s="48" t="s">
        <v>2634</v>
      </c>
      <c r="I272" s="49">
        <v>41640</v>
      </c>
      <c r="J272" s="49">
        <v>43646</v>
      </c>
      <c r="K272" s="48" t="s">
        <v>2610</v>
      </c>
      <c r="L272" s="50">
        <v>399994</v>
      </c>
      <c r="M272" s="67">
        <v>399994</v>
      </c>
      <c r="N272" s="68">
        <v>7198985.9800000004</v>
      </c>
      <c r="O272" s="51"/>
    </row>
    <row r="273" spans="1:15" ht="90" x14ac:dyDescent="0.25">
      <c r="A273" s="80">
        <v>270</v>
      </c>
      <c r="B273" s="48" t="s">
        <v>2611</v>
      </c>
      <c r="C273" s="48" t="s">
        <v>3022</v>
      </c>
      <c r="D273" s="48" t="s">
        <v>997</v>
      </c>
      <c r="E273" s="48" t="s">
        <v>971</v>
      </c>
      <c r="F273" s="48" t="s">
        <v>225</v>
      </c>
      <c r="G273" s="48" t="s">
        <v>226</v>
      </c>
      <c r="H273" s="48" t="s">
        <v>227</v>
      </c>
      <c r="I273" s="49">
        <v>41640</v>
      </c>
      <c r="J273" s="49">
        <v>43646</v>
      </c>
      <c r="K273" s="48" t="s">
        <v>2612</v>
      </c>
      <c r="L273" s="50">
        <v>404500</v>
      </c>
      <c r="M273" s="67">
        <v>404500</v>
      </c>
      <c r="N273" s="68">
        <v>11960826.85</v>
      </c>
      <c r="O273" s="51"/>
    </row>
    <row r="274" spans="1:15" ht="94.5" customHeight="1" x14ac:dyDescent="0.25">
      <c r="A274" s="80">
        <v>271</v>
      </c>
      <c r="B274" s="48" t="s">
        <v>3023</v>
      </c>
      <c r="C274" s="48" t="s">
        <v>3024</v>
      </c>
      <c r="D274" s="48" t="s">
        <v>1290</v>
      </c>
      <c r="E274" s="48" t="s">
        <v>902</v>
      </c>
      <c r="F274" s="48" t="s">
        <v>283</v>
      </c>
      <c r="G274" s="48" t="s">
        <v>284</v>
      </c>
      <c r="H274" s="48" t="s">
        <v>1802</v>
      </c>
      <c r="I274" s="49">
        <v>41640</v>
      </c>
      <c r="J274" s="49">
        <v>43646</v>
      </c>
      <c r="K274" s="48" t="s">
        <v>3025</v>
      </c>
      <c r="L274" s="50">
        <v>295464.08</v>
      </c>
      <c r="M274" s="67">
        <v>295464.08</v>
      </c>
      <c r="N274" s="68">
        <v>17025254.02</v>
      </c>
      <c r="O274" s="51"/>
    </row>
    <row r="275" spans="1:15" ht="67.5" x14ac:dyDescent="0.25">
      <c r="A275" s="80">
        <v>272</v>
      </c>
      <c r="B275" s="48" t="s">
        <v>3026</v>
      </c>
      <c r="C275" s="48" t="s">
        <v>3027</v>
      </c>
      <c r="D275" s="48" t="s">
        <v>1578</v>
      </c>
      <c r="E275" s="48" t="s">
        <v>921</v>
      </c>
      <c r="F275" s="48" t="s">
        <v>250</v>
      </c>
      <c r="G275" s="48" t="s">
        <v>251</v>
      </c>
      <c r="H275" s="48" t="s">
        <v>1579</v>
      </c>
      <c r="I275" s="49">
        <v>41640</v>
      </c>
      <c r="J275" s="49">
        <v>43646</v>
      </c>
      <c r="K275" s="48" t="s">
        <v>3028</v>
      </c>
      <c r="L275" s="50">
        <v>369500</v>
      </c>
      <c r="M275" s="67">
        <v>369500</v>
      </c>
      <c r="N275" s="68">
        <v>982161.06</v>
      </c>
      <c r="O275" s="51"/>
    </row>
    <row r="276" spans="1:15" ht="79.5" customHeight="1" x14ac:dyDescent="0.25">
      <c r="A276" s="80">
        <v>273</v>
      </c>
      <c r="B276" s="48" t="s">
        <v>3029</v>
      </c>
      <c r="C276" s="48" t="s">
        <v>3030</v>
      </c>
      <c r="D276" s="48" t="s">
        <v>1562</v>
      </c>
      <c r="E276" s="48" t="s">
        <v>971</v>
      </c>
      <c r="F276" s="48" t="s">
        <v>621</v>
      </c>
      <c r="G276" s="48" t="s">
        <v>622</v>
      </c>
      <c r="H276" s="48" t="s">
        <v>1563</v>
      </c>
      <c r="I276" s="49">
        <v>41640</v>
      </c>
      <c r="J276" s="49">
        <v>43646</v>
      </c>
      <c r="K276" s="48" t="s">
        <v>3031</v>
      </c>
      <c r="L276" s="50">
        <v>390000</v>
      </c>
      <c r="M276" s="67">
        <v>390000</v>
      </c>
      <c r="N276" s="68">
        <v>2369846.7200000002</v>
      </c>
      <c r="O276" s="51"/>
    </row>
    <row r="277" spans="1:15" ht="112.5" x14ac:dyDescent="0.25">
      <c r="A277" s="80">
        <v>274</v>
      </c>
      <c r="B277" s="48" t="s">
        <v>2613</v>
      </c>
      <c r="C277" s="48" t="s">
        <v>3032</v>
      </c>
      <c r="D277" s="48" t="s">
        <v>2614</v>
      </c>
      <c r="E277" s="48" t="s">
        <v>940</v>
      </c>
      <c r="F277" s="48" t="s">
        <v>2615</v>
      </c>
      <c r="G277" s="48" t="s">
        <v>2616</v>
      </c>
      <c r="H277" s="48" t="s">
        <v>2635</v>
      </c>
      <c r="I277" s="49">
        <v>41640</v>
      </c>
      <c r="J277" s="49">
        <v>43555</v>
      </c>
      <c r="K277" s="48" t="s">
        <v>2617</v>
      </c>
      <c r="L277" s="50">
        <v>428825</v>
      </c>
      <c r="M277" s="67">
        <v>428825</v>
      </c>
      <c r="N277" s="68">
        <v>2861129.35</v>
      </c>
      <c r="O277" s="51"/>
    </row>
    <row r="278" spans="1:15" ht="157.5" x14ac:dyDescent="0.25">
      <c r="A278" s="80">
        <v>275</v>
      </c>
      <c r="B278" s="48" t="s">
        <v>3033</v>
      </c>
      <c r="C278" s="48" t="s">
        <v>3034</v>
      </c>
      <c r="D278" s="48" t="s">
        <v>3035</v>
      </c>
      <c r="E278" s="48" t="s">
        <v>902</v>
      </c>
      <c r="F278" s="48" t="s">
        <v>3036</v>
      </c>
      <c r="G278" s="48" t="s">
        <v>3037</v>
      </c>
      <c r="H278" s="48" t="s">
        <v>3038</v>
      </c>
      <c r="I278" s="49">
        <v>41640</v>
      </c>
      <c r="J278" s="49">
        <v>43646</v>
      </c>
      <c r="K278" s="48" t="s">
        <v>3039</v>
      </c>
      <c r="L278" s="50">
        <v>264782.40000000002</v>
      </c>
      <c r="M278" s="67">
        <v>264782.40000000002</v>
      </c>
      <c r="N278" s="68">
        <v>18350350.98</v>
      </c>
      <c r="O278" s="51"/>
    </row>
    <row r="279" spans="1:15" ht="67.5" x14ac:dyDescent="0.25">
      <c r="A279" s="80">
        <v>276</v>
      </c>
      <c r="B279" s="48" t="s">
        <v>3040</v>
      </c>
      <c r="C279" s="48" t="s">
        <v>3041</v>
      </c>
      <c r="D279" s="48" t="s">
        <v>1141</v>
      </c>
      <c r="E279" s="48" t="s">
        <v>934</v>
      </c>
      <c r="F279" s="48" t="s">
        <v>258</v>
      </c>
      <c r="G279" s="48" t="s">
        <v>259</v>
      </c>
      <c r="H279" s="48" t="s">
        <v>1164</v>
      </c>
      <c r="I279" s="49">
        <v>41640</v>
      </c>
      <c r="J279" s="49">
        <v>43646</v>
      </c>
      <c r="K279" s="48" t="s">
        <v>3042</v>
      </c>
      <c r="L279" s="50">
        <v>301000</v>
      </c>
      <c r="M279" s="67">
        <v>301000</v>
      </c>
      <c r="N279" s="68">
        <v>25500000</v>
      </c>
      <c r="O279" s="51"/>
    </row>
    <row r="280" spans="1:15" ht="45" x14ac:dyDescent="0.25">
      <c r="A280" s="80">
        <v>277</v>
      </c>
      <c r="B280" s="48" t="s">
        <v>3043</v>
      </c>
      <c r="C280" s="48" t="s">
        <v>3044</v>
      </c>
      <c r="D280" s="48" t="s">
        <v>1821</v>
      </c>
      <c r="E280" s="48" t="s">
        <v>1822</v>
      </c>
      <c r="F280" s="48" t="s">
        <v>348</v>
      </c>
      <c r="G280" s="48" t="s">
        <v>1823</v>
      </c>
      <c r="H280" s="48" t="s">
        <v>1824</v>
      </c>
      <c r="I280" s="49">
        <v>41640</v>
      </c>
      <c r="J280" s="49">
        <v>43646</v>
      </c>
      <c r="K280" s="48" t="s">
        <v>3045</v>
      </c>
      <c r="L280" s="50">
        <v>248560</v>
      </c>
      <c r="M280" s="67">
        <v>248560</v>
      </c>
      <c r="N280" s="68">
        <v>25051383.370000001</v>
      </c>
      <c r="O280" s="51"/>
    </row>
    <row r="281" spans="1:15" ht="202.5" x14ac:dyDescent="0.25">
      <c r="A281" s="80">
        <v>278</v>
      </c>
      <c r="B281" s="48" t="s">
        <v>2618</v>
      </c>
      <c r="C281" s="48" t="s">
        <v>3046</v>
      </c>
      <c r="D281" s="48" t="s">
        <v>1703</v>
      </c>
      <c r="E281" s="48" t="s">
        <v>973</v>
      </c>
      <c r="F281" s="48" t="s">
        <v>530</v>
      </c>
      <c r="G281" s="48" t="s">
        <v>531</v>
      </c>
      <c r="H281" s="48" t="s">
        <v>1704</v>
      </c>
      <c r="I281" s="49">
        <v>41640</v>
      </c>
      <c r="J281" s="49">
        <v>43646</v>
      </c>
      <c r="K281" s="48" t="s">
        <v>2619</v>
      </c>
      <c r="L281" s="50">
        <v>357500</v>
      </c>
      <c r="M281" s="67">
        <v>357500</v>
      </c>
      <c r="N281" s="68">
        <v>9912405.7100000009</v>
      </c>
      <c r="O281" s="51"/>
    </row>
    <row r="282" spans="1:15" ht="85.5" customHeight="1" x14ac:dyDescent="0.25">
      <c r="A282" s="80">
        <v>279</v>
      </c>
      <c r="B282" s="48" t="s">
        <v>3047</v>
      </c>
      <c r="C282" s="48" t="s">
        <v>3048</v>
      </c>
      <c r="D282" s="48" t="s">
        <v>1121</v>
      </c>
      <c r="E282" s="48" t="s">
        <v>973</v>
      </c>
      <c r="F282" s="48" t="s">
        <v>164</v>
      </c>
      <c r="G282" s="48" t="s">
        <v>1123</v>
      </c>
      <c r="H282" s="48" t="s">
        <v>1158</v>
      </c>
      <c r="I282" s="49">
        <v>41640</v>
      </c>
      <c r="J282" s="49">
        <v>43465</v>
      </c>
      <c r="K282" s="48" t="s">
        <v>3049</v>
      </c>
      <c r="L282" s="50">
        <v>284048</v>
      </c>
      <c r="M282" s="67">
        <v>284048</v>
      </c>
      <c r="N282" s="68">
        <v>6397517.7999999998</v>
      </c>
      <c r="O282" s="51"/>
    </row>
    <row r="283" spans="1:15" ht="86.25" customHeight="1" x14ac:dyDescent="0.25">
      <c r="A283" s="100">
        <v>280</v>
      </c>
      <c r="B283" s="48" t="s">
        <v>2620</v>
      </c>
      <c r="C283" s="48" t="s">
        <v>3050</v>
      </c>
      <c r="D283" s="48" t="s">
        <v>1638</v>
      </c>
      <c r="E283" s="48" t="s">
        <v>940</v>
      </c>
      <c r="F283" s="48" t="s">
        <v>598</v>
      </c>
      <c r="G283" s="48" t="s">
        <v>599</v>
      </c>
      <c r="H283" s="48" t="s">
        <v>1639</v>
      </c>
      <c r="I283" s="49">
        <v>41640</v>
      </c>
      <c r="J283" s="49">
        <v>43646</v>
      </c>
      <c r="K283" s="48" t="s">
        <v>2621</v>
      </c>
      <c r="L283" s="50">
        <v>336400</v>
      </c>
      <c r="M283" s="67">
        <v>336400</v>
      </c>
      <c r="N283" s="101">
        <v>4140646.26</v>
      </c>
      <c r="O283" s="51"/>
    </row>
    <row r="284" spans="1:15" ht="98.25" customHeight="1" x14ac:dyDescent="0.25">
      <c r="A284" s="102">
        <v>281</v>
      </c>
      <c r="B284" s="103" t="s">
        <v>3051</v>
      </c>
      <c r="C284" s="103" t="s">
        <v>3052</v>
      </c>
      <c r="D284" s="103" t="s">
        <v>3053</v>
      </c>
      <c r="E284" s="103" t="s">
        <v>934</v>
      </c>
      <c r="F284" s="103" t="s">
        <v>3054</v>
      </c>
      <c r="G284" s="103" t="s">
        <v>3055</v>
      </c>
      <c r="H284" s="103" t="s">
        <v>3056</v>
      </c>
      <c r="I284" s="104">
        <v>41640</v>
      </c>
      <c r="J284" s="104">
        <v>43646</v>
      </c>
      <c r="K284" s="103" t="s">
        <v>3057</v>
      </c>
      <c r="L284" s="105">
        <v>448000</v>
      </c>
      <c r="M284" s="105">
        <v>448000</v>
      </c>
      <c r="N284" s="105">
        <v>7435628.1900000004</v>
      </c>
    </row>
    <row r="285" spans="1:15" ht="75" customHeight="1" x14ac:dyDescent="0.25">
      <c r="A285" s="102">
        <v>282</v>
      </c>
      <c r="B285" s="103" t="s">
        <v>2622</v>
      </c>
      <c r="C285" s="103" t="s">
        <v>3058</v>
      </c>
      <c r="D285" s="103" t="s">
        <v>977</v>
      </c>
      <c r="E285" s="103" t="s">
        <v>924</v>
      </c>
      <c r="F285" s="103" t="s">
        <v>178</v>
      </c>
      <c r="G285" s="103" t="s">
        <v>179</v>
      </c>
      <c r="H285" s="103" t="s">
        <v>180</v>
      </c>
      <c r="I285" s="104">
        <v>41640</v>
      </c>
      <c r="J285" s="104">
        <v>43646</v>
      </c>
      <c r="K285" s="103" t="s">
        <v>1741</v>
      </c>
      <c r="L285" s="105">
        <v>443900</v>
      </c>
      <c r="M285" s="105">
        <v>443900</v>
      </c>
      <c r="N285" s="106">
        <v>9499209</v>
      </c>
    </row>
    <row r="286" spans="1:15" ht="75.75" customHeight="1" x14ac:dyDescent="0.25">
      <c r="A286" s="102">
        <v>283</v>
      </c>
      <c r="B286" s="103" t="s">
        <v>3059</v>
      </c>
      <c r="C286" s="103" t="s">
        <v>3060</v>
      </c>
      <c r="D286" s="103" t="s">
        <v>3061</v>
      </c>
      <c r="E286" s="103" t="s">
        <v>1822</v>
      </c>
      <c r="F286" s="103" t="s">
        <v>461</v>
      </c>
      <c r="G286" s="103" t="s">
        <v>462</v>
      </c>
      <c r="H286" s="103" t="s">
        <v>3062</v>
      </c>
      <c r="I286" s="104">
        <v>41640</v>
      </c>
      <c r="J286" s="104">
        <v>43646</v>
      </c>
      <c r="K286" s="103" t="s">
        <v>3063</v>
      </c>
      <c r="L286" s="105">
        <v>377500</v>
      </c>
      <c r="M286" s="105">
        <v>377500</v>
      </c>
      <c r="N286" s="106">
        <v>11855803.949999999</v>
      </c>
    </row>
    <row r="287" spans="1:15" ht="87.75" customHeight="1" x14ac:dyDescent="0.25">
      <c r="A287" s="102">
        <v>284</v>
      </c>
      <c r="B287" s="103" t="s">
        <v>3064</v>
      </c>
      <c r="C287" s="103" t="s">
        <v>3065</v>
      </c>
      <c r="D287" s="103" t="s">
        <v>939</v>
      </c>
      <c r="E287" s="103" t="s">
        <v>940</v>
      </c>
      <c r="F287" s="103" t="s">
        <v>105</v>
      </c>
      <c r="G287" s="103" t="s">
        <v>106</v>
      </c>
      <c r="H287" s="103" t="s">
        <v>3066</v>
      </c>
      <c r="I287" s="104">
        <v>41640</v>
      </c>
      <c r="J287" s="104">
        <v>43738</v>
      </c>
      <c r="K287" s="103" t="s">
        <v>3067</v>
      </c>
      <c r="L287" s="105">
        <v>335000</v>
      </c>
      <c r="M287" s="105">
        <v>335000</v>
      </c>
      <c r="N287" s="106">
        <v>21563400.629999999</v>
      </c>
    </row>
    <row r="288" spans="1:15" ht="80.25" customHeight="1" x14ac:dyDescent="0.25">
      <c r="A288" s="102">
        <v>285</v>
      </c>
      <c r="B288" s="103" t="s">
        <v>2623</v>
      </c>
      <c r="C288" s="103" t="s">
        <v>3068</v>
      </c>
      <c r="D288" s="103" t="s">
        <v>2624</v>
      </c>
      <c r="E288" s="103" t="s">
        <v>895</v>
      </c>
      <c r="F288" s="103" t="s">
        <v>477</v>
      </c>
      <c r="G288" s="103" t="s">
        <v>478</v>
      </c>
      <c r="H288" s="103" t="s">
        <v>3069</v>
      </c>
      <c r="I288" s="104">
        <v>41640</v>
      </c>
      <c r="J288" s="104">
        <v>43616</v>
      </c>
      <c r="K288" s="103" t="s">
        <v>2625</v>
      </c>
      <c r="L288" s="105">
        <v>433000</v>
      </c>
      <c r="M288" s="105">
        <v>433000</v>
      </c>
      <c r="N288" s="106">
        <v>19744138.059999999</v>
      </c>
    </row>
    <row r="289" spans="1:14" ht="81.75" customHeight="1" x14ac:dyDescent="0.25">
      <c r="A289" s="102">
        <v>286</v>
      </c>
      <c r="B289" s="103" t="s">
        <v>3070</v>
      </c>
      <c r="C289" s="103" t="s">
        <v>3071</v>
      </c>
      <c r="D289" s="103" t="s">
        <v>1006</v>
      </c>
      <c r="E289" s="103" t="s">
        <v>902</v>
      </c>
      <c r="F289" s="103" t="s">
        <v>1007</v>
      </c>
      <c r="G289" s="103" t="s">
        <v>1008</v>
      </c>
      <c r="H289" s="103" t="s">
        <v>1009</v>
      </c>
      <c r="I289" s="104">
        <v>41640</v>
      </c>
      <c r="J289" s="104">
        <v>43646</v>
      </c>
      <c r="K289" s="103" t="s">
        <v>3072</v>
      </c>
      <c r="L289" s="105">
        <v>460000</v>
      </c>
      <c r="M289" s="105">
        <v>440000</v>
      </c>
      <c r="N289" s="106">
        <v>10741116.34</v>
      </c>
    </row>
    <row r="290" spans="1:14" ht="67.5" x14ac:dyDescent="0.25">
      <c r="A290" s="102">
        <v>287</v>
      </c>
      <c r="B290" s="103" t="s">
        <v>3073</v>
      </c>
      <c r="C290" s="103" t="s">
        <v>3074</v>
      </c>
      <c r="D290" s="103" t="s">
        <v>894</v>
      </c>
      <c r="E290" s="103" t="s">
        <v>895</v>
      </c>
      <c r="F290" s="103" t="s">
        <v>34</v>
      </c>
      <c r="G290" s="103" t="s">
        <v>35</v>
      </c>
      <c r="H290" s="103" t="s">
        <v>36</v>
      </c>
      <c r="I290" s="104">
        <v>41640</v>
      </c>
      <c r="J290" s="104">
        <v>43646</v>
      </c>
      <c r="K290" s="103" t="s">
        <v>3075</v>
      </c>
      <c r="L290" s="105">
        <v>217000</v>
      </c>
      <c r="M290" s="105">
        <v>217000</v>
      </c>
      <c r="N290" s="106">
        <v>5528255.4800000004</v>
      </c>
    </row>
    <row r="291" spans="1:14" ht="81.75" customHeight="1" x14ac:dyDescent="0.25">
      <c r="A291" s="102">
        <v>288</v>
      </c>
      <c r="B291" s="103" t="s">
        <v>1825</v>
      </c>
      <c r="C291" s="103" t="s">
        <v>1032</v>
      </c>
      <c r="D291" s="103" t="s">
        <v>1033</v>
      </c>
      <c r="E291" s="103" t="s">
        <v>924</v>
      </c>
      <c r="F291" s="103" t="s">
        <v>726</v>
      </c>
      <c r="G291" s="103" t="s">
        <v>727</v>
      </c>
      <c r="H291" s="103" t="s">
        <v>1034</v>
      </c>
      <c r="I291" s="104">
        <v>41640</v>
      </c>
      <c r="J291" s="104">
        <v>43373</v>
      </c>
      <c r="K291" s="103" t="s">
        <v>1035</v>
      </c>
      <c r="L291" s="105">
        <v>49819130</v>
      </c>
      <c r="M291" s="105">
        <v>44426000</v>
      </c>
      <c r="N291" s="106">
        <v>10016290.289999999</v>
      </c>
    </row>
    <row r="292" spans="1:14" ht="135" customHeight="1" x14ac:dyDescent="0.25">
      <c r="A292" s="102">
        <v>289</v>
      </c>
      <c r="B292" s="103" t="s">
        <v>1826</v>
      </c>
      <c r="C292" s="103" t="s">
        <v>1827</v>
      </c>
      <c r="D292" s="103" t="s">
        <v>899</v>
      </c>
      <c r="E292" s="103" t="s">
        <v>897</v>
      </c>
      <c r="F292" s="103" t="s">
        <v>45</v>
      </c>
      <c r="G292" s="103" t="s">
        <v>46</v>
      </c>
      <c r="H292" s="103" t="s">
        <v>2641</v>
      </c>
      <c r="I292" s="104">
        <v>41640</v>
      </c>
      <c r="J292" s="104">
        <v>43496</v>
      </c>
      <c r="K292" s="103" t="s">
        <v>3076</v>
      </c>
      <c r="L292" s="105">
        <v>10748642.07</v>
      </c>
      <c r="M292" s="105">
        <v>10738642.07</v>
      </c>
      <c r="N292" s="106">
        <v>4503005.01</v>
      </c>
    </row>
    <row r="293" spans="1:14" ht="124.5" customHeight="1" x14ac:dyDescent="0.25">
      <c r="A293" s="102">
        <v>290</v>
      </c>
      <c r="B293" s="103" t="s">
        <v>1828</v>
      </c>
      <c r="C293" s="103" t="s">
        <v>1829</v>
      </c>
      <c r="D293" s="103" t="s">
        <v>1830</v>
      </c>
      <c r="E293" s="103" t="s">
        <v>924</v>
      </c>
      <c r="F293" s="103" t="s">
        <v>671</v>
      </c>
      <c r="G293" s="103" t="s">
        <v>672</v>
      </c>
      <c r="H293" s="103" t="s">
        <v>1831</v>
      </c>
      <c r="I293" s="104">
        <v>41640</v>
      </c>
      <c r="J293" s="104">
        <v>43830</v>
      </c>
      <c r="K293" s="103" t="s">
        <v>1832</v>
      </c>
      <c r="L293" s="105">
        <v>15000000</v>
      </c>
      <c r="M293" s="105">
        <v>15000000</v>
      </c>
      <c r="N293" s="106">
        <v>10883061.789999999</v>
      </c>
    </row>
    <row r="294" spans="1:14" ht="270" x14ac:dyDescent="0.25">
      <c r="A294" s="102">
        <v>291</v>
      </c>
      <c r="B294" s="103" t="s">
        <v>1833</v>
      </c>
      <c r="C294" s="103" t="s">
        <v>1834</v>
      </c>
      <c r="D294" s="103" t="s">
        <v>1141</v>
      </c>
      <c r="E294" s="103" t="s">
        <v>934</v>
      </c>
      <c r="F294" s="103" t="s">
        <v>258</v>
      </c>
      <c r="G294" s="103" t="s">
        <v>259</v>
      </c>
      <c r="H294" s="103" t="s">
        <v>1164</v>
      </c>
      <c r="I294" s="104">
        <v>41640</v>
      </c>
      <c r="J294" s="104">
        <v>43312</v>
      </c>
      <c r="K294" s="103" t="s">
        <v>3077</v>
      </c>
      <c r="L294" s="105">
        <v>2710344</v>
      </c>
      <c r="M294" s="105">
        <v>2707884</v>
      </c>
      <c r="N294" s="106">
        <v>24541880.949999999</v>
      </c>
    </row>
    <row r="295" spans="1:14" ht="180" x14ac:dyDescent="0.25">
      <c r="A295" s="102">
        <v>292</v>
      </c>
      <c r="B295" s="103" t="s">
        <v>1299</v>
      </c>
      <c r="C295" s="103" t="s">
        <v>1300</v>
      </c>
      <c r="D295" s="103" t="s">
        <v>1301</v>
      </c>
      <c r="E295" s="103" t="s">
        <v>910</v>
      </c>
      <c r="F295" s="103" t="s">
        <v>73</v>
      </c>
      <c r="G295" s="103" t="s">
        <v>676</v>
      </c>
      <c r="H295" s="103" t="s">
        <v>1330</v>
      </c>
      <c r="I295" s="104">
        <v>41640</v>
      </c>
      <c r="J295" s="104">
        <v>43891</v>
      </c>
      <c r="K295" s="103" t="s">
        <v>3078</v>
      </c>
      <c r="L295" s="105">
        <v>10432419.65</v>
      </c>
      <c r="M295" s="105">
        <v>10432419.65</v>
      </c>
      <c r="N295" s="106">
        <v>7460110</v>
      </c>
    </row>
    <row r="296" spans="1:14" ht="56.25" x14ac:dyDescent="0.25">
      <c r="A296" s="102">
        <v>293</v>
      </c>
      <c r="B296" s="103" t="s">
        <v>1302</v>
      </c>
      <c r="C296" s="103" t="s">
        <v>1303</v>
      </c>
      <c r="D296" s="103" t="s">
        <v>1304</v>
      </c>
      <c r="E296" s="103" t="s">
        <v>973</v>
      </c>
      <c r="F296" s="103" t="s">
        <v>164</v>
      </c>
      <c r="G296" s="103" t="s">
        <v>839</v>
      </c>
      <c r="H296" s="103" t="s">
        <v>1331</v>
      </c>
      <c r="I296" s="104">
        <v>41640</v>
      </c>
      <c r="J296" s="104">
        <v>43465</v>
      </c>
      <c r="K296" s="103" t="s">
        <v>1333</v>
      </c>
      <c r="L296" s="105">
        <v>14667621.279999999</v>
      </c>
      <c r="M296" s="105">
        <v>12712393.699999999</v>
      </c>
      <c r="N296" s="106">
        <v>9108037.9000000004</v>
      </c>
    </row>
    <row r="297" spans="1:14" ht="123.75" x14ac:dyDescent="0.25">
      <c r="A297" s="102">
        <v>294</v>
      </c>
      <c r="B297" s="103" t="s">
        <v>1835</v>
      </c>
      <c r="C297" s="103" t="s">
        <v>1836</v>
      </c>
      <c r="D297" s="103" t="s">
        <v>1201</v>
      </c>
      <c r="E297" s="103" t="s">
        <v>921</v>
      </c>
      <c r="F297" s="103" t="s">
        <v>168</v>
      </c>
      <c r="G297" s="103" t="s">
        <v>826</v>
      </c>
      <c r="H297" s="103" t="s">
        <v>1202</v>
      </c>
      <c r="I297" s="104">
        <v>41640</v>
      </c>
      <c r="J297" s="104">
        <v>43861</v>
      </c>
      <c r="K297" s="103" t="s">
        <v>3079</v>
      </c>
      <c r="L297" s="105">
        <v>8150516.9299999997</v>
      </c>
      <c r="M297" s="105">
        <v>8150516.9299999997</v>
      </c>
      <c r="N297" s="106">
        <v>23063757.07</v>
      </c>
    </row>
    <row r="298" spans="1:14" ht="101.25" x14ac:dyDescent="0.25">
      <c r="A298" s="102">
        <v>295</v>
      </c>
      <c r="B298" s="103" t="s">
        <v>1837</v>
      </c>
      <c r="C298" s="103" t="s">
        <v>1838</v>
      </c>
      <c r="D298" s="103" t="s">
        <v>1839</v>
      </c>
      <c r="E298" s="103" t="s">
        <v>931</v>
      </c>
      <c r="F298" s="103" t="s">
        <v>152</v>
      </c>
      <c r="G298" s="103" t="s">
        <v>1840</v>
      </c>
      <c r="H298" s="103" t="s">
        <v>1841</v>
      </c>
      <c r="I298" s="104">
        <v>41640</v>
      </c>
      <c r="J298" s="104">
        <v>43282</v>
      </c>
      <c r="K298" s="103" t="s">
        <v>3080</v>
      </c>
      <c r="L298" s="105">
        <v>6671500</v>
      </c>
      <c r="M298" s="105">
        <v>5033852.95</v>
      </c>
      <c r="N298" s="106">
        <v>14207770.85</v>
      </c>
    </row>
    <row r="299" spans="1:14" ht="158.25" customHeight="1" x14ac:dyDescent="0.25">
      <c r="A299" s="102">
        <v>296</v>
      </c>
      <c r="B299" s="103" t="s">
        <v>1842</v>
      </c>
      <c r="C299" s="103" t="s">
        <v>1843</v>
      </c>
      <c r="D299" s="103" t="s">
        <v>1839</v>
      </c>
      <c r="E299" s="103" t="s">
        <v>931</v>
      </c>
      <c r="F299" s="103" t="s">
        <v>152</v>
      </c>
      <c r="G299" s="103" t="s">
        <v>1840</v>
      </c>
      <c r="H299" s="103" t="s">
        <v>1841</v>
      </c>
      <c r="I299" s="104">
        <v>41640</v>
      </c>
      <c r="J299" s="104">
        <v>43281</v>
      </c>
      <c r="K299" s="103" t="s">
        <v>1844</v>
      </c>
      <c r="L299" s="105">
        <v>3540000</v>
      </c>
      <c r="M299" s="105">
        <v>3520000</v>
      </c>
      <c r="N299" s="106">
        <v>23638019.350000001</v>
      </c>
    </row>
    <row r="300" spans="1:14" ht="56.25" x14ac:dyDescent="0.25">
      <c r="A300" s="102">
        <v>297</v>
      </c>
      <c r="B300" s="103" t="s">
        <v>1845</v>
      </c>
      <c r="C300" s="103" t="s">
        <v>1846</v>
      </c>
      <c r="D300" s="103" t="s">
        <v>1191</v>
      </c>
      <c r="E300" s="103" t="s">
        <v>913</v>
      </c>
      <c r="F300" s="103" t="s">
        <v>238</v>
      </c>
      <c r="G300" s="103" t="s">
        <v>344</v>
      </c>
      <c r="H300" s="103" t="s">
        <v>1192</v>
      </c>
      <c r="I300" s="104">
        <v>41640</v>
      </c>
      <c r="J300" s="104">
        <v>43677</v>
      </c>
      <c r="K300" s="103" t="s">
        <v>1847</v>
      </c>
      <c r="L300" s="105">
        <v>13385547</v>
      </c>
      <c r="M300" s="105">
        <v>13365297</v>
      </c>
      <c r="N300" s="106">
        <v>25211285.199999999</v>
      </c>
    </row>
    <row r="301" spans="1:14" ht="194.25" customHeight="1" x14ac:dyDescent="0.25">
      <c r="A301" s="102">
        <v>298</v>
      </c>
      <c r="B301" s="103" t="s">
        <v>1848</v>
      </c>
      <c r="C301" s="103" t="s">
        <v>1849</v>
      </c>
      <c r="D301" s="103" t="s">
        <v>1850</v>
      </c>
      <c r="E301" s="103" t="s">
        <v>913</v>
      </c>
      <c r="F301" s="103" t="s">
        <v>238</v>
      </c>
      <c r="G301" s="103" t="s">
        <v>855</v>
      </c>
      <c r="H301" s="103" t="s">
        <v>1851</v>
      </c>
      <c r="I301" s="104">
        <v>41640</v>
      </c>
      <c r="J301" s="104">
        <v>43769</v>
      </c>
      <c r="K301" s="103" t="s">
        <v>3081</v>
      </c>
      <c r="L301" s="105">
        <v>13832561.07</v>
      </c>
      <c r="M301" s="105">
        <v>13832561.07</v>
      </c>
      <c r="N301" s="106">
        <v>10223101.439999999</v>
      </c>
    </row>
    <row r="302" spans="1:14" ht="135" x14ac:dyDescent="0.25">
      <c r="A302" s="102">
        <v>299</v>
      </c>
      <c r="B302" s="103" t="s">
        <v>1852</v>
      </c>
      <c r="C302" s="103" t="s">
        <v>1853</v>
      </c>
      <c r="D302" s="103" t="s">
        <v>1290</v>
      </c>
      <c r="E302" s="103" t="s">
        <v>902</v>
      </c>
      <c r="F302" s="103" t="s">
        <v>283</v>
      </c>
      <c r="G302" s="103" t="s">
        <v>284</v>
      </c>
      <c r="H302" s="103" t="s">
        <v>1802</v>
      </c>
      <c r="I302" s="104">
        <v>41640</v>
      </c>
      <c r="J302" s="104">
        <v>43373</v>
      </c>
      <c r="K302" s="103" t="s">
        <v>3082</v>
      </c>
      <c r="L302" s="105">
        <v>4434782.97</v>
      </c>
      <c r="M302" s="105">
        <v>4251336.42</v>
      </c>
      <c r="N302" s="106">
        <v>8994480</v>
      </c>
    </row>
    <row r="303" spans="1:14" ht="67.5" x14ac:dyDescent="0.25">
      <c r="A303" s="102">
        <v>300</v>
      </c>
      <c r="B303" s="103" t="s">
        <v>1854</v>
      </c>
      <c r="C303" s="103" t="s">
        <v>1855</v>
      </c>
      <c r="D303" s="103" t="s">
        <v>3083</v>
      </c>
      <c r="E303" s="103" t="s">
        <v>921</v>
      </c>
      <c r="F303" s="103" t="s">
        <v>168</v>
      </c>
      <c r="G303" s="103" t="s">
        <v>741</v>
      </c>
      <c r="H303" s="103" t="s">
        <v>1421</v>
      </c>
      <c r="I303" s="104">
        <v>41640</v>
      </c>
      <c r="J303" s="104">
        <v>43555</v>
      </c>
      <c r="K303" s="103" t="s">
        <v>1856</v>
      </c>
      <c r="L303" s="105">
        <v>14477782</v>
      </c>
      <c r="M303" s="105">
        <v>14476552</v>
      </c>
      <c r="N303" s="106">
        <v>6328426.1100000003</v>
      </c>
    </row>
    <row r="304" spans="1:14" ht="45" x14ac:dyDescent="0.25">
      <c r="A304" s="102">
        <v>301</v>
      </c>
      <c r="B304" s="103" t="s">
        <v>1857</v>
      </c>
      <c r="C304" s="103" t="s">
        <v>1858</v>
      </c>
      <c r="D304" s="103" t="s">
        <v>1024</v>
      </c>
      <c r="E304" s="103" t="s">
        <v>895</v>
      </c>
      <c r="F304" s="103" t="s">
        <v>128</v>
      </c>
      <c r="G304" s="103" t="s">
        <v>347</v>
      </c>
      <c r="H304" s="103" t="s">
        <v>1025</v>
      </c>
      <c r="I304" s="104">
        <v>41640</v>
      </c>
      <c r="J304" s="104">
        <v>43646</v>
      </c>
      <c r="K304" s="103" t="s">
        <v>1859</v>
      </c>
      <c r="L304" s="105">
        <v>14440000</v>
      </c>
      <c r="M304" s="105">
        <v>14339591.310000001</v>
      </c>
      <c r="N304" s="106">
        <v>15597560.279999999</v>
      </c>
    </row>
    <row r="305" spans="1:14" ht="101.25" x14ac:dyDescent="0.25">
      <c r="A305" s="102">
        <v>302</v>
      </c>
      <c r="B305" s="103" t="s">
        <v>1305</v>
      </c>
      <c r="C305" s="103" t="s">
        <v>1306</v>
      </c>
      <c r="D305" s="103" t="s">
        <v>1307</v>
      </c>
      <c r="E305" s="103" t="s">
        <v>973</v>
      </c>
      <c r="F305" s="103" t="s">
        <v>164</v>
      </c>
      <c r="G305" s="103" t="s">
        <v>376</v>
      </c>
      <c r="H305" s="103" t="s">
        <v>1340</v>
      </c>
      <c r="I305" s="104">
        <v>41640</v>
      </c>
      <c r="J305" s="104">
        <v>43465</v>
      </c>
      <c r="K305" s="103" t="s">
        <v>1334</v>
      </c>
      <c r="L305" s="105">
        <v>16826832.870000001</v>
      </c>
      <c r="M305" s="105">
        <v>15000000</v>
      </c>
      <c r="N305" s="106">
        <v>4336535.5599999996</v>
      </c>
    </row>
    <row r="306" spans="1:14" ht="90" x14ac:dyDescent="0.25">
      <c r="A306" s="102">
        <v>303</v>
      </c>
      <c r="B306" s="103" t="s">
        <v>1860</v>
      </c>
      <c r="C306" s="103" t="s">
        <v>1861</v>
      </c>
      <c r="D306" s="103" t="s">
        <v>1024</v>
      </c>
      <c r="E306" s="103" t="s">
        <v>895</v>
      </c>
      <c r="F306" s="103" t="s">
        <v>128</v>
      </c>
      <c r="G306" s="103" t="s">
        <v>347</v>
      </c>
      <c r="H306" s="103" t="s">
        <v>1025</v>
      </c>
      <c r="I306" s="104">
        <v>41640</v>
      </c>
      <c r="J306" s="104">
        <v>43921</v>
      </c>
      <c r="K306" s="103" t="s">
        <v>1862</v>
      </c>
      <c r="L306" s="105">
        <v>15000000</v>
      </c>
      <c r="M306" s="105">
        <v>15000000</v>
      </c>
      <c r="N306" s="106">
        <v>7632010.04</v>
      </c>
    </row>
    <row r="307" spans="1:14" ht="102.75" customHeight="1" x14ac:dyDescent="0.25">
      <c r="A307" s="102">
        <v>304</v>
      </c>
      <c r="B307" s="103" t="s">
        <v>1863</v>
      </c>
      <c r="C307" s="103" t="s">
        <v>1864</v>
      </c>
      <c r="D307" s="103" t="s">
        <v>1153</v>
      </c>
      <c r="E307" s="103" t="s">
        <v>910</v>
      </c>
      <c r="F307" s="103" t="s">
        <v>73</v>
      </c>
      <c r="G307" s="103" t="s">
        <v>328</v>
      </c>
      <c r="H307" s="103" t="s">
        <v>1168</v>
      </c>
      <c r="I307" s="104">
        <v>41640</v>
      </c>
      <c r="J307" s="104">
        <v>43312</v>
      </c>
      <c r="K307" s="103" t="s">
        <v>1865</v>
      </c>
      <c r="L307" s="105">
        <v>1400350</v>
      </c>
      <c r="M307" s="105">
        <v>1400350</v>
      </c>
      <c r="N307" s="106">
        <v>16826430</v>
      </c>
    </row>
    <row r="308" spans="1:14" ht="147" customHeight="1" x14ac:dyDescent="0.25">
      <c r="A308" s="102">
        <v>305</v>
      </c>
      <c r="B308" s="103" t="s">
        <v>1866</v>
      </c>
      <c r="C308" s="103" t="s">
        <v>1867</v>
      </c>
      <c r="D308" s="103" t="s">
        <v>1211</v>
      </c>
      <c r="E308" s="103" t="s">
        <v>924</v>
      </c>
      <c r="F308" s="103" t="s">
        <v>885</v>
      </c>
      <c r="G308" s="103" t="s">
        <v>1212</v>
      </c>
      <c r="H308" s="103" t="s">
        <v>1213</v>
      </c>
      <c r="I308" s="104">
        <v>41640</v>
      </c>
      <c r="J308" s="104">
        <v>43343</v>
      </c>
      <c r="K308" s="103" t="s">
        <v>1868</v>
      </c>
      <c r="L308" s="105">
        <v>5549889.96</v>
      </c>
      <c r="M308" s="105">
        <v>5526791.8600000003</v>
      </c>
      <c r="N308" s="106">
        <v>25161533.829999998</v>
      </c>
    </row>
    <row r="309" spans="1:14" ht="78.75" x14ac:dyDescent="0.25">
      <c r="A309" s="102">
        <v>306</v>
      </c>
      <c r="B309" s="103" t="s">
        <v>1869</v>
      </c>
      <c r="C309" s="103" t="s">
        <v>1870</v>
      </c>
      <c r="D309" s="103" t="s">
        <v>1126</v>
      </c>
      <c r="E309" s="103" t="s">
        <v>897</v>
      </c>
      <c r="F309" s="103" t="s">
        <v>45</v>
      </c>
      <c r="G309" s="103" t="s">
        <v>331</v>
      </c>
      <c r="H309" s="103" t="s">
        <v>1159</v>
      </c>
      <c r="I309" s="104">
        <v>41640</v>
      </c>
      <c r="J309" s="104">
        <v>43646</v>
      </c>
      <c r="K309" s="103" t="s">
        <v>1871</v>
      </c>
      <c r="L309" s="105">
        <v>15222454.050000001</v>
      </c>
      <c r="M309" s="105">
        <v>15000000</v>
      </c>
      <c r="N309" s="106">
        <v>10587597.949999999</v>
      </c>
    </row>
    <row r="310" spans="1:14" ht="33.75" x14ac:dyDescent="0.25">
      <c r="A310" s="102">
        <v>307</v>
      </c>
      <c r="B310" s="103" t="s">
        <v>1872</v>
      </c>
      <c r="C310" s="103" t="s">
        <v>1873</v>
      </c>
      <c r="D310" s="103" t="s">
        <v>100</v>
      </c>
      <c r="E310" s="103" t="s">
        <v>910</v>
      </c>
      <c r="F310" s="103" t="s">
        <v>73</v>
      </c>
      <c r="G310" s="103" t="s">
        <v>101</v>
      </c>
      <c r="H310" s="103" t="s">
        <v>102</v>
      </c>
      <c r="I310" s="104">
        <v>41640</v>
      </c>
      <c r="J310" s="104">
        <v>43434</v>
      </c>
      <c r="K310" s="103" t="s">
        <v>1874</v>
      </c>
      <c r="L310" s="105">
        <v>8536749.1099999994</v>
      </c>
      <c r="M310" s="105">
        <v>8310132.8600000003</v>
      </c>
      <c r="N310" s="106">
        <v>17029750</v>
      </c>
    </row>
    <row r="311" spans="1:14" ht="67.5" x14ac:dyDescent="0.25">
      <c r="A311" s="102">
        <v>308</v>
      </c>
      <c r="B311" s="103" t="s">
        <v>1308</v>
      </c>
      <c r="C311" s="103" t="s">
        <v>1220</v>
      </c>
      <c r="D311" s="103" t="s">
        <v>1221</v>
      </c>
      <c r="E311" s="103" t="s">
        <v>910</v>
      </c>
      <c r="F311" s="103" t="s">
        <v>73</v>
      </c>
      <c r="G311" s="103" t="s">
        <v>101</v>
      </c>
      <c r="H311" s="103" t="s">
        <v>102</v>
      </c>
      <c r="I311" s="104">
        <v>41640</v>
      </c>
      <c r="J311" s="104">
        <v>43404</v>
      </c>
      <c r="K311" s="103" t="s">
        <v>1222</v>
      </c>
      <c r="L311" s="105">
        <v>3728903.77</v>
      </c>
      <c r="M311" s="105">
        <v>3716403.77</v>
      </c>
      <c r="N311" s="106">
        <v>10158071.76</v>
      </c>
    </row>
    <row r="312" spans="1:14" ht="229.5" customHeight="1" x14ac:dyDescent="0.25">
      <c r="A312" s="102">
        <v>309</v>
      </c>
      <c r="B312" s="103" t="s">
        <v>1309</v>
      </c>
      <c r="C312" s="103" t="s">
        <v>1310</v>
      </c>
      <c r="D312" s="103" t="s">
        <v>1311</v>
      </c>
      <c r="E312" s="103" t="s">
        <v>910</v>
      </c>
      <c r="F312" s="103" t="s">
        <v>73</v>
      </c>
      <c r="G312" s="103" t="s">
        <v>688</v>
      </c>
      <c r="H312" s="103" t="s">
        <v>1875</v>
      </c>
      <c r="I312" s="104">
        <v>41640</v>
      </c>
      <c r="J312" s="104">
        <v>43616</v>
      </c>
      <c r="K312" s="103" t="s">
        <v>3084</v>
      </c>
      <c r="L312" s="105">
        <v>12534703.35</v>
      </c>
      <c r="M312" s="105">
        <v>12533473.35</v>
      </c>
      <c r="N312" s="106">
        <v>37366601.479999997</v>
      </c>
    </row>
    <row r="313" spans="1:14" ht="229.5" customHeight="1" x14ac:dyDescent="0.25">
      <c r="A313" s="102">
        <v>310</v>
      </c>
      <c r="B313" s="103" t="s">
        <v>1876</v>
      </c>
      <c r="C313" s="103" t="s">
        <v>1877</v>
      </c>
      <c r="D313" s="103" t="s">
        <v>1878</v>
      </c>
      <c r="E313" s="103" t="s">
        <v>940</v>
      </c>
      <c r="F313" s="103" t="s">
        <v>334</v>
      </c>
      <c r="G313" s="103" t="s">
        <v>830</v>
      </c>
      <c r="H313" s="103" t="s">
        <v>1879</v>
      </c>
      <c r="I313" s="104">
        <v>41640</v>
      </c>
      <c r="J313" s="104">
        <v>43434</v>
      </c>
      <c r="K313" s="103" t="s">
        <v>3085</v>
      </c>
      <c r="L313" s="105">
        <v>1077480</v>
      </c>
      <c r="M313" s="105">
        <v>1077480</v>
      </c>
      <c r="N313" s="105">
        <v>920000</v>
      </c>
    </row>
    <row r="314" spans="1:14" ht="229.5" customHeight="1" x14ac:dyDescent="0.25">
      <c r="A314" s="102">
        <v>311</v>
      </c>
      <c r="B314" s="103" t="s">
        <v>1880</v>
      </c>
      <c r="C314" s="103" t="s">
        <v>1881</v>
      </c>
      <c r="D314" s="103" t="s">
        <v>1878</v>
      </c>
      <c r="E314" s="103" t="s">
        <v>940</v>
      </c>
      <c r="F314" s="103" t="s">
        <v>334</v>
      </c>
      <c r="G314" s="103" t="s">
        <v>830</v>
      </c>
      <c r="H314" s="103" t="s">
        <v>1879</v>
      </c>
      <c r="I314" s="104">
        <v>41640</v>
      </c>
      <c r="J314" s="104">
        <v>43404</v>
      </c>
      <c r="K314" s="103" t="s">
        <v>1882</v>
      </c>
      <c r="L314" s="105">
        <v>1433600</v>
      </c>
      <c r="M314" s="105">
        <v>1433600</v>
      </c>
      <c r="N314" s="105">
        <v>977500</v>
      </c>
    </row>
    <row r="315" spans="1:14" ht="139.5" customHeight="1" x14ac:dyDescent="0.25">
      <c r="A315" s="102">
        <v>312</v>
      </c>
      <c r="B315" s="103" t="s">
        <v>1883</v>
      </c>
      <c r="C315" s="103" t="s">
        <v>1884</v>
      </c>
      <c r="D315" s="103" t="s">
        <v>1028</v>
      </c>
      <c r="E315" s="103" t="s">
        <v>940</v>
      </c>
      <c r="F315" s="103" t="s">
        <v>334</v>
      </c>
      <c r="G315" s="103" t="s">
        <v>335</v>
      </c>
      <c r="H315" s="103" t="s">
        <v>1410</v>
      </c>
      <c r="I315" s="104">
        <v>41640</v>
      </c>
      <c r="J315" s="104">
        <v>43404</v>
      </c>
      <c r="K315" s="103" t="s">
        <v>1885</v>
      </c>
      <c r="L315" s="105">
        <v>1459118</v>
      </c>
      <c r="M315" s="105">
        <v>1459118</v>
      </c>
      <c r="N315" s="105">
        <v>977500</v>
      </c>
    </row>
    <row r="316" spans="1:14" ht="78" customHeight="1" x14ac:dyDescent="0.25">
      <c r="A316" s="102">
        <v>313</v>
      </c>
      <c r="B316" s="103" t="s">
        <v>1312</v>
      </c>
      <c r="C316" s="103" t="s">
        <v>1313</v>
      </c>
      <c r="D316" s="103" t="s">
        <v>1314</v>
      </c>
      <c r="E316" s="103" t="s">
        <v>910</v>
      </c>
      <c r="F316" s="103" t="s">
        <v>73</v>
      </c>
      <c r="G316" s="103" t="s">
        <v>1315</v>
      </c>
      <c r="H316" s="103" t="s">
        <v>1332</v>
      </c>
      <c r="I316" s="104">
        <v>41640</v>
      </c>
      <c r="J316" s="104">
        <v>43465</v>
      </c>
      <c r="K316" s="103" t="s">
        <v>1335</v>
      </c>
      <c r="L316" s="105">
        <v>14811207</v>
      </c>
      <c r="M316" s="105">
        <v>14811207</v>
      </c>
      <c r="N316" s="105">
        <v>960500</v>
      </c>
    </row>
    <row r="317" spans="1:14" ht="87.75" customHeight="1" x14ac:dyDescent="0.25">
      <c r="A317" s="102">
        <v>314</v>
      </c>
      <c r="B317" s="103" t="s">
        <v>1316</v>
      </c>
      <c r="C317" s="103" t="s">
        <v>1317</v>
      </c>
      <c r="D317" s="103" t="s">
        <v>1318</v>
      </c>
      <c r="E317" s="103" t="s">
        <v>910</v>
      </c>
      <c r="F317" s="103" t="s">
        <v>73</v>
      </c>
      <c r="G317" s="103" t="s">
        <v>692</v>
      </c>
      <c r="H317" s="103" t="s">
        <v>1886</v>
      </c>
      <c r="I317" s="104">
        <v>41640</v>
      </c>
      <c r="J317" s="104">
        <v>44196</v>
      </c>
      <c r="K317" s="103" t="s">
        <v>1336</v>
      </c>
      <c r="L317" s="105">
        <v>15040038</v>
      </c>
      <c r="M317" s="105">
        <v>14897850</v>
      </c>
      <c r="N317" s="105">
        <v>901000</v>
      </c>
    </row>
    <row r="318" spans="1:14" ht="204" customHeight="1" x14ac:dyDescent="0.25">
      <c r="A318" s="102">
        <v>315</v>
      </c>
      <c r="B318" s="103" t="s">
        <v>1887</v>
      </c>
      <c r="C318" s="103" t="s">
        <v>1888</v>
      </c>
      <c r="D318" s="103" t="s">
        <v>1321</v>
      </c>
      <c r="E318" s="103" t="s">
        <v>895</v>
      </c>
      <c r="F318" s="103" t="s">
        <v>128</v>
      </c>
      <c r="G318" s="103" t="s">
        <v>682</v>
      </c>
      <c r="H318" s="103" t="s">
        <v>1889</v>
      </c>
      <c r="I318" s="104">
        <v>41640</v>
      </c>
      <c r="J318" s="104">
        <v>43830</v>
      </c>
      <c r="K318" s="103" t="s">
        <v>3086</v>
      </c>
      <c r="L318" s="105">
        <v>14743080.4</v>
      </c>
      <c r="M318" s="105">
        <v>14743080.4</v>
      </c>
      <c r="N318" s="105">
        <v>920000</v>
      </c>
    </row>
    <row r="319" spans="1:14" ht="100.5" customHeight="1" x14ac:dyDescent="0.25">
      <c r="A319" s="102">
        <v>316</v>
      </c>
      <c r="B319" s="103" t="s">
        <v>1319</v>
      </c>
      <c r="C319" s="103" t="s">
        <v>1320</v>
      </c>
      <c r="D319" s="103" t="s">
        <v>1321</v>
      </c>
      <c r="E319" s="103" t="s">
        <v>895</v>
      </c>
      <c r="F319" s="103" t="s">
        <v>128</v>
      </c>
      <c r="G319" s="103" t="s">
        <v>682</v>
      </c>
      <c r="H319" s="103" t="s">
        <v>3087</v>
      </c>
      <c r="I319" s="104">
        <v>41640</v>
      </c>
      <c r="J319" s="104">
        <v>43830</v>
      </c>
      <c r="K319" s="103" t="s">
        <v>1337</v>
      </c>
      <c r="L319" s="105">
        <v>14420941.34</v>
      </c>
      <c r="M319" s="105">
        <v>14420941.34</v>
      </c>
      <c r="N319" s="106">
        <v>5320000</v>
      </c>
    </row>
    <row r="320" spans="1:14" ht="78.75" x14ac:dyDescent="0.25">
      <c r="A320" s="102">
        <v>317</v>
      </c>
      <c r="B320" s="103" t="s">
        <v>1890</v>
      </c>
      <c r="C320" s="103" t="s">
        <v>1891</v>
      </c>
      <c r="D320" s="103" t="s">
        <v>1892</v>
      </c>
      <c r="E320" s="103" t="s">
        <v>921</v>
      </c>
      <c r="F320" s="103" t="s">
        <v>168</v>
      </c>
      <c r="G320" s="103" t="s">
        <v>1893</v>
      </c>
      <c r="H320" s="103" t="s">
        <v>1894</v>
      </c>
      <c r="I320" s="104">
        <v>41640</v>
      </c>
      <c r="J320" s="104">
        <v>43312</v>
      </c>
      <c r="K320" s="103" t="s">
        <v>1895</v>
      </c>
      <c r="L320" s="105">
        <v>5823391.6299999999</v>
      </c>
      <c r="M320" s="105">
        <v>5683000</v>
      </c>
      <c r="N320" s="106">
        <v>26702925.440000001</v>
      </c>
    </row>
    <row r="321" spans="1:14" ht="247.5" x14ac:dyDescent="0.25">
      <c r="A321" s="102">
        <v>318</v>
      </c>
      <c r="B321" s="103" t="s">
        <v>1896</v>
      </c>
      <c r="C321" s="103" t="s">
        <v>1897</v>
      </c>
      <c r="D321" s="103" t="s">
        <v>1898</v>
      </c>
      <c r="E321" s="103" t="s">
        <v>934</v>
      </c>
      <c r="F321" s="103" t="s">
        <v>258</v>
      </c>
      <c r="G321" s="103" t="s">
        <v>796</v>
      </c>
      <c r="H321" s="103" t="s">
        <v>1899</v>
      </c>
      <c r="I321" s="104">
        <v>41640</v>
      </c>
      <c r="J321" s="104">
        <v>44012</v>
      </c>
      <c r="K321" s="103" t="s">
        <v>3088</v>
      </c>
      <c r="L321" s="105">
        <v>12332037.9</v>
      </c>
      <c r="M321" s="105">
        <v>12332037.9</v>
      </c>
      <c r="N321" s="106">
        <v>20175917.050000001</v>
      </c>
    </row>
    <row r="322" spans="1:14" ht="56.25" x14ac:dyDescent="0.25">
      <c r="A322" s="102">
        <v>319</v>
      </c>
      <c r="B322" s="103" t="s">
        <v>1900</v>
      </c>
      <c r="C322" s="103" t="s">
        <v>3089</v>
      </c>
      <c r="D322" s="103" t="s">
        <v>1446</v>
      </c>
      <c r="E322" s="103" t="s">
        <v>929</v>
      </c>
      <c r="F322" s="103" t="s">
        <v>288</v>
      </c>
      <c r="G322" s="103" t="s">
        <v>341</v>
      </c>
      <c r="H322" s="103" t="s">
        <v>1194</v>
      </c>
      <c r="I322" s="104">
        <v>41640</v>
      </c>
      <c r="J322" s="104">
        <v>43312</v>
      </c>
      <c r="K322" s="103" t="s">
        <v>1901</v>
      </c>
      <c r="L322" s="105">
        <v>4831440.67</v>
      </c>
      <c r="M322" s="105">
        <v>4315654.5</v>
      </c>
      <c r="N322" s="106">
        <v>18700000</v>
      </c>
    </row>
    <row r="323" spans="1:14" ht="168.75" x14ac:dyDescent="0.25">
      <c r="A323" s="102">
        <v>320</v>
      </c>
      <c r="B323" s="103" t="s">
        <v>1902</v>
      </c>
      <c r="C323" s="103" t="s">
        <v>1903</v>
      </c>
      <c r="D323" s="103" t="s">
        <v>1821</v>
      </c>
      <c r="E323" s="103" t="s">
        <v>1822</v>
      </c>
      <c r="F323" s="103" t="s">
        <v>348</v>
      </c>
      <c r="G323" s="103" t="s">
        <v>1823</v>
      </c>
      <c r="H323" s="103" t="s">
        <v>1824</v>
      </c>
      <c r="I323" s="104">
        <v>41640</v>
      </c>
      <c r="J323" s="104">
        <v>43434</v>
      </c>
      <c r="K323" s="103" t="s">
        <v>3090</v>
      </c>
      <c r="L323" s="105">
        <v>4194149.92</v>
      </c>
      <c r="M323" s="105">
        <v>4188472.84</v>
      </c>
      <c r="N323" s="106">
        <v>36502102.5</v>
      </c>
    </row>
    <row r="324" spans="1:14" ht="127.5" customHeight="1" x14ac:dyDescent="0.25">
      <c r="A324" s="102">
        <v>321</v>
      </c>
      <c r="B324" s="103" t="s">
        <v>1904</v>
      </c>
      <c r="C324" s="103" t="s">
        <v>1905</v>
      </c>
      <c r="D324" s="103" t="s">
        <v>1906</v>
      </c>
      <c r="E324" s="103" t="s">
        <v>931</v>
      </c>
      <c r="F324" s="103" t="s">
        <v>152</v>
      </c>
      <c r="G324" s="103" t="s">
        <v>773</v>
      </c>
      <c r="H324" s="103" t="s">
        <v>1907</v>
      </c>
      <c r="I324" s="104">
        <v>41640</v>
      </c>
      <c r="J324" s="104">
        <v>43281</v>
      </c>
      <c r="K324" s="103" t="s">
        <v>1908</v>
      </c>
      <c r="L324" s="105">
        <v>6523500</v>
      </c>
      <c r="M324" s="105">
        <v>6523500</v>
      </c>
      <c r="N324" s="105">
        <v>977500</v>
      </c>
    </row>
    <row r="325" spans="1:14" ht="84.75" customHeight="1" x14ac:dyDescent="0.25">
      <c r="A325" s="102">
        <v>322</v>
      </c>
      <c r="B325" s="103" t="s">
        <v>1322</v>
      </c>
      <c r="C325" s="103" t="s">
        <v>1323</v>
      </c>
      <c r="D325" s="103" t="s">
        <v>947</v>
      </c>
      <c r="E325" s="103" t="s">
        <v>895</v>
      </c>
      <c r="F325" s="103" t="s">
        <v>128</v>
      </c>
      <c r="G325" s="103" t="s">
        <v>129</v>
      </c>
      <c r="H325" s="103" t="s">
        <v>1362</v>
      </c>
      <c r="I325" s="104">
        <v>41640</v>
      </c>
      <c r="J325" s="104">
        <v>43524</v>
      </c>
      <c r="K325" s="103" t="s">
        <v>3091</v>
      </c>
      <c r="L325" s="105">
        <v>5225817.01</v>
      </c>
      <c r="M325" s="105">
        <v>5142549.01</v>
      </c>
      <c r="N325" s="105">
        <v>920000</v>
      </c>
    </row>
    <row r="326" spans="1:14" ht="56.25" x14ac:dyDescent="0.25">
      <c r="A326" s="102">
        <v>323</v>
      </c>
      <c r="B326" s="103" t="s">
        <v>1909</v>
      </c>
      <c r="C326" s="103" t="s">
        <v>1910</v>
      </c>
      <c r="D326" s="103" t="s">
        <v>1911</v>
      </c>
      <c r="E326" s="103" t="s">
        <v>910</v>
      </c>
      <c r="F326" s="103" t="s">
        <v>73</v>
      </c>
      <c r="G326" s="103" t="s">
        <v>1912</v>
      </c>
      <c r="H326" s="103" t="s">
        <v>1913</v>
      </c>
      <c r="I326" s="104">
        <v>41640</v>
      </c>
      <c r="J326" s="104">
        <v>43646</v>
      </c>
      <c r="K326" s="103" t="s">
        <v>1914</v>
      </c>
      <c r="L326" s="105">
        <v>7503634.5999999996</v>
      </c>
      <c r="M326" s="105">
        <v>7492541.9900000002</v>
      </c>
      <c r="N326" s="99">
        <v>493197.2</v>
      </c>
    </row>
    <row r="327" spans="1:14" ht="90" x14ac:dyDescent="0.25">
      <c r="A327" s="102">
        <v>324</v>
      </c>
      <c r="B327" s="103" t="s">
        <v>1324</v>
      </c>
      <c r="C327" s="103" t="s">
        <v>1325</v>
      </c>
      <c r="D327" s="103" t="s">
        <v>1326</v>
      </c>
      <c r="E327" s="103" t="s">
        <v>924</v>
      </c>
      <c r="F327" s="103" t="s">
        <v>671</v>
      </c>
      <c r="G327" s="103" t="s">
        <v>672</v>
      </c>
      <c r="H327" s="103" t="s">
        <v>3092</v>
      </c>
      <c r="I327" s="104">
        <v>41640</v>
      </c>
      <c r="J327" s="104">
        <v>43646</v>
      </c>
      <c r="K327" s="103" t="s">
        <v>1338</v>
      </c>
      <c r="L327" s="105">
        <v>7747150</v>
      </c>
      <c r="M327" s="105">
        <v>6908483.3300000001</v>
      </c>
      <c r="N327" s="99">
        <v>9522159</v>
      </c>
    </row>
    <row r="328" spans="1:14" ht="56.25" x14ac:dyDescent="0.25">
      <c r="A328" s="102">
        <v>325</v>
      </c>
      <c r="B328" s="103" t="s">
        <v>1915</v>
      </c>
      <c r="C328" s="103" t="s">
        <v>1916</v>
      </c>
      <c r="D328" s="103" t="s">
        <v>1917</v>
      </c>
      <c r="E328" s="103" t="s">
        <v>929</v>
      </c>
      <c r="F328" s="103" t="s">
        <v>288</v>
      </c>
      <c r="G328" s="103" t="s">
        <v>1918</v>
      </c>
      <c r="H328" s="103" t="s">
        <v>1919</v>
      </c>
      <c r="I328" s="104">
        <v>41640</v>
      </c>
      <c r="J328" s="104">
        <v>43373</v>
      </c>
      <c r="K328" s="103" t="s">
        <v>1920</v>
      </c>
      <c r="L328" s="105">
        <v>5506154.21</v>
      </c>
      <c r="M328" s="105">
        <v>4719766.84</v>
      </c>
      <c r="N328" s="99">
        <v>767353.43</v>
      </c>
    </row>
    <row r="329" spans="1:14" ht="67.5" x14ac:dyDescent="0.25">
      <c r="A329" s="102">
        <v>326</v>
      </c>
      <c r="B329" s="103" t="s">
        <v>1921</v>
      </c>
      <c r="C329" s="103" t="s">
        <v>1922</v>
      </c>
      <c r="D329" s="103" t="s">
        <v>1923</v>
      </c>
      <c r="E329" s="103" t="s">
        <v>910</v>
      </c>
      <c r="F329" s="103" t="s">
        <v>73</v>
      </c>
      <c r="G329" s="103" t="s">
        <v>1924</v>
      </c>
      <c r="H329" s="103" t="s">
        <v>1925</v>
      </c>
      <c r="I329" s="104">
        <v>41640</v>
      </c>
      <c r="J329" s="104">
        <v>43555</v>
      </c>
      <c r="K329" s="103" t="s">
        <v>1926</v>
      </c>
      <c r="L329" s="105">
        <v>8968785.2699999996</v>
      </c>
      <c r="M329" s="105">
        <v>8608345.2699999996</v>
      </c>
      <c r="N329" s="99">
        <v>9543800</v>
      </c>
    </row>
    <row r="330" spans="1:14" ht="56.25" x14ac:dyDescent="0.25">
      <c r="A330" s="102">
        <v>327</v>
      </c>
      <c r="B330" s="103" t="s">
        <v>1927</v>
      </c>
      <c r="C330" s="103" t="s">
        <v>1928</v>
      </c>
      <c r="D330" s="103" t="s">
        <v>1929</v>
      </c>
      <c r="E330" s="103" t="s">
        <v>913</v>
      </c>
      <c r="F330" s="103" t="s">
        <v>1623</v>
      </c>
      <c r="G330" s="103" t="s">
        <v>1624</v>
      </c>
      <c r="H330" s="103" t="s">
        <v>1930</v>
      </c>
      <c r="I330" s="104">
        <v>41640</v>
      </c>
      <c r="J330" s="104">
        <v>43738</v>
      </c>
      <c r="K330" s="103" t="s">
        <v>1931</v>
      </c>
      <c r="L330" s="105">
        <v>7403724.8399999999</v>
      </c>
      <c r="M330" s="105">
        <v>4471733.8</v>
      </c>
      <c r="N330" s="99">
        <v>1289852.95</v>
      </c>
    </row>
    <row r="331" spans="1:14" ht="67.5" x14ac:dyDescent="0.25">
      <c r="A331" s="102">
        <v>328</v>
      </c>
      <c r="B331" s="103" t="s">
        <v>1932</v>
      </c>
      <c r="C331" s="103" t="s">
        <v>1933</v>
      </c>
      <c r="D331" s="103" t="s">
        <v>1290</v>
      </c>
      <c r="E331" s="103" t="s">
        <v>902</v>
      </c>
      <c r="F331" s="103" t="s">
        <v>283</v>
      </c>
      <c r="G331" s="103" t="s">
        <v>284</v>
      </c>
      <c r="H331" s="103" t="s">
        <v>1802</v>
      </c>
      <c r="I331" s="104">
        <v>41640</v>
      </c>
      <c r="J331" s="104">
        <v>43496</v>
      </c>
      <c r="K331" s="103" t="s">
        <v>3093</v>
      </c>
      <c r="L331" s="105">
        <v>8488017.9000000004</v>
      </c>
      <c r="M331" s="105">
        <v>8322130.4500000002</v>
      </c>
      <c r="N331" s="99">
        <v>21333289.010000002</v>
      </c>
    </row>
    <row r="332" spans="1:14" ht="67.5" x14ac:dyDescent="0.25">
      <c r="A332" s="102">
        <v>329</v>
      </c>
      <c r="B332" s="103" t="s">
        <v>1934</v>
      </c>
      <c r="C332" s="103" t="s">
        <v>1935</v>
      </c>
      <c r="D332" s="103" t="s">
        <v>1936</v>
      </c>
      <c r="E332" s="103" t="s">
        <v>910</v>
      </c>
      <c r="F332" s="103" t="s">
        <v>73</v>
      </c>
      <c r="G332" s="103" t="s">
        <v>851</v>
      </c>
      <c r="H332" s="103" t="s">
        <v>1937</v>
      </c>
      <c r="I332" s="104">
        <v>41640</v>
      </c>
      <c r="J332" s="104">
        <v>43555</v>
      </c>
      <c r="K332" s="103" t="s">
        <v>1938</v>
      </c>
      <c r="L332" s="105">
        <v>14953862.57</v>
      </c>
      <c r="M332" s="105">
        <v>14951033.57</v>
      </c>
      <c r="N332" s="99">
        <v>9556550</v>
      </c>
    </row>
    <row r="333" spans="1:14" ht="67.5" x14ac:dyDescent="0.25">
      <c r="A333" s="102">
        <v>330</v>
      </c>
      <c r="B333" s="103" t="s">
        <v>1939</v>
      </c>
      <c r="C333" s="103" t="s">
        <v>1940</v>
      </c>
      <c r="D333" s="103" t="s">
        <v>1450</v>
      </c>
      <c r="E333" s="103" t="s">
        <v>895</v>
      </c>
      <c r="F333" s="103" t="s">
        <v>128</v>
      </c>
      <c r="G333" s="103" t="s">
        <v>783</v>
      </c>
      <c r="H333" s="103" t="s">
        <v>2708</v>
      </c>
      <c r="I333" s="104">
        <v>41640</v>
      </c>
      <c r="J333" s="104">
        <v>43555</v>
      </c>
      <c r="K333" s="103" t="s">
        <v>3094</v>
      </c>
      <c r="L333" s="105">
        <v>20029710.620000001</v>
      </c>
      <c r="M333" s="105">
        <v>20029710.620000001</v>
      </c>
      <c r="N333" s="99">
        <v>9556550</v>
      </c>
    </row>
    <row r="334" spans="1:14" ht="90" x14ac:dyDescent="0.25">
      <c r="A334" s="102">
        <v>331</v>
      </c>
      <c r="B334" s="103" t="s">
        <v>1941</v>
      </c>
      <c r="C334" s="103" t="s">
        <v>1942</v>
      </c>
      <c r="D334" s="103" t="s">
        <v>1943</v>
      </c>
      <c r="E334" s="103" t="s">
        <v>897</v>
      </c>
      <c r="F334" s="103" t="s">
        <v>45</v>
      </c>
      <c r="G334" s="103" t="s">
        <v>1944</v>
      </c>
      <c r="H334" s="103" t="s">
        <v>1945</v>
      </c>
      <c r="I334" s="104">
        <v>41640</v>
      </c>
      <c r="J334" s="104">
        <v>43404</v>
      </c>
      <c r="K334" s="103" t="s">
        <v>1946</v>
      </c>
      <c r="L334" s="105">
        <v>1189100.8999999999</v>
      </c>
      <c r="M334" s="105">
        <v>1155483.6100000001</v>
      </c>
      <c r="N334" s="99">
        <v>1807729.22</v>
      </c>
    </row>
    <row r="335" spans="1:14" ht="56.25" x14ac:dyDescent="0.25">
      <c r="A335" s="102">
        <v>332</v>
      </c>
      <c r="B335" s="103" t="s">
        <v>1947</v>
      </c>
      <c r="C335" s="103" t="s">
        <v>1948</v>
      </c>
      <c r="D335" s="103" t="s">
        <v>1191</v>
      </c>
      <c r="E335" s="103" t="s">
        <v>913</v>
      </c>
      <c r="F335" s="103" t="s">
        <v>238</v>
      </c>
      <c r="G335" s="103" t="s">
        <v>344</v>
      </c>
      <c r="H335" s="103" t="s">
        <v>1192</v>
      </c>
      <c r="I335" s="104">
        <v>41640</v>
      </c>
      <c r="J335" s="104">
        <v>43312</v>
      </c>
      <c r="K335" s="103" t="s">
        <v>1949</v>
      </c>
      <c r="L335" s="105">
        <v>2895504.97</v>
      </c>
      <c r="M335" s="105">
        <v>2788054.97</v>
      </c>
      <c r="N335" s="99">
        <v>2614142</v>
      </c>
    </row>
    <row r="336" spans="1:14" ht="67.5" x14ac:dyDescent="0.25">
      <c r="A336" s="102">
        <v>333</v>
      </c>
      <c r="B336" s="103" t="s">
        <v>1950</v>
      </c>
      <c r="C336" s="103" t="s">
        <v>1951</v>
      </c>
      <c r="D336" s="103" t="s">
        <v>1477</v>
      </c>
      <c r="E336" s="103" t="s">
        <v>897</v>
      </c>
      <c r="F336" s="103" t="s">
        <v>45</v>
      </c>
      <c r="G336" s="103" t="s">
        <v>632</v>
      </c>
      <c r="H336" s="103" t="s">
        <v>1952</v>
      </c>
      <c r="I336" s="104">
        <v>41640</v>
      </c>
      <c r="J336" s="104">
        <v>43439</v>
      </c>
      <c r="K336" s="103" t="s">
        <v>3095</v>
      </c>
      <c r="L336" s="105">
        <v>3272066.37</v>
      </c>
      <c r="M336" s="105">
        <v>3262410.87</v>
      </c>
      <c r="N336" s="99">
        <v>811493.64</v>
      </c>
    </row>
    <row r="337" spans="1:14" ht="78.75" x14ac:dyDescent="0.25">
      <c r="A337" s="102">
        <v>334</v>
      </c>
      <c r="B337" s="103" t="s">
        <v>1953</v>
      </c>
      <c r="C337" s="103" t="s">
        <v>1954</v>
      </c>
      <c r="D337" s="103" t="s">
        <v>1955</v>
      </c>
      <c r="E337" s="103" t="s">
        <v>1822</v>
      </c>
      <c r="F337" s="103" t="s">
        <v>348</v>
      </c>
      <c r="G337" s="103" t="s">
        <v>1956</v>
      </c>
      <c r="H337" s="103" t="s">
        <v>1957</v>
      </c>
      <c r="I337" s="104">
        <v>41640</v>
      </c>
      <c r="J337" s="104">
        <v>43434</v>
      </c>
      <c r="K337" s="103" t="s">
        <v>1958</v>
      </c>
      <c r="L337" s="105">
        <v>38222381.469999999</v>
      </c>
      <c r="M337" s="105">
        <v>21588648.219999999</v>
      </c>
      <c r="N337" s="99">
        <v>2094272.83</v>
      </c>
    </row>
    <row r="338" spans="1:14" ht="123.75" x14ac:dyDescent="0.25">
      <c r="A338" s="102">
        <v>335</v>
      </c>
      <c r="B338" s="103" t="s">
        <v>1959</v>
      </c>
      <c r="C338" s="103" t="s">
        <v>1960</v>
      </c>
      <c r="D338" s="103" t="s">
        <v>1124</v>
      </c>
      <c r="E338" s="103" t="s">
        <v>924</v>
      </c>
      <c r="F338" s="103" t="s">
        <v>885</v>
      </c>
      <c r="G338" s="103" t="s">
        <v>886</v>
      </c>
      <c r="H338" s="103" t="s">
        <v>1961</v>
      </c>
      <c r="I338" s="104">
        <v>41640</v>
      </c>
      <c r="J338" s="104">
        <v>43646</v>
      </c>
      <c r="K338" s="103" t="s">
        <v>1962</v>
      </c>
      <c r="L338" s="105">
        <v>30000000</v>
      </c>
      <c r="M338" s="105">
        <v>30000000</v>
      </c>
      <c r="N338" s="99">
        <v>1680861.7</v>
      </c>
    </row>
    <row r="339" spans="1:14" ht="123.75" x14ac:dyDescent="0.25">
      <c r="A339" s="102">
        <v>336</v>
      </c>
      <c r="B339" s="103" t="s">
        <v>1963</v>
      </c>
      <c r="C339" s="103" t="s">
        <v>1964</v>
      </c>
      <c r="D339" s="103" t="s">
        <v>1965</v>
      </c>
      <c r="E339" s="103" t="s">
        <v>921</v>
      </c>
      <c r="F339" s="103" t="s">
        <v>168</v>
      </c>
      <c r="G339" s="103" t="s">
        <v>826</v>
      </c>
      <c r="H339" s="103" t="s">
        <v>1202</v>
      </c>
      <c r="I339" s="104">
        <v>41640</v>
      </c>
      <c r="J339" s="104">
        <v>43830</v>
      </c>
      <c r="K339" s="103" t="s">
        <v>1966</v>
      </c>
      <c r="L339" s="105">
        <v>29999007.510000002</v>
      </c>
      <c r="M339" s="105">
        <v>29472215.73</v>
      </c>
      <c r="N339" s="99">
        <v>1382838.47</v>
      </c>
    </row>
    <row r="340" spans="1:14" ht="78.75" x14ac:dyDescent="0.25">
      <c r="A340" s="102">
        <v>337</v>
      </c>
      <c r="B340" s="103" t="s">
        <v>1967</v>
      </c>
      <c r="C340" s="103" t="s">
        <v>1968</v>
      </c>
      <c r="D340" s="103" t="s">
        <v>1969</v>
      </c>
      <c r="E340" s="103" t="s">
        <v>931</v>
      </c>
      <c r="F340" s="103" t="s">
        <v>152</v>
      </c>
      <c r="G340" s="103" t="s">
        <v>777</v>
      </c>
      <c r="H340" s="103" t="s">
        <v>3096</v>
      </c>
      <c r="I340" s="104">
        <v>41640</v>
      </c>
      <c r="J340" s="104">
        <v>43616</v>
      </c>
      <c r="K340" s="103" t="s">
        <v>1970</v>
      </c>
      <c r="L340" s="105">
        <v>12879566.949999999</v>
      </c>
      <c r="M340" s="105">
        <v>11661653.779999999</v>
      </c>
      <c r="N340" s="99">
        <v>3534744.55</v>
      </c>
    </row>
    <row r="341" spans="1:14" ht="101.25" x14ac:dyDescent="0.25">
      <c r="A341" s="102">
        <v>338</v>
      </c>
      <c r="B341" s="103" t="s">
        <v>1971</v>
      </c>
      <c r="C341" s="103" t="s">
        <v>1972</v>
      </c>
      <c r="D341" s="103" t="s">
        <v>1973</v>
      </c>
      <c r="E341" s="103" t="s">
        <v>929</v>
      </c>
      <c r="F341" s="103" t="s">
        <v>288</v>
      </c>
      <c r="G341" s="103" t="s">
        <v>289</v>
      </c>
      <c r="H341" s="103" t="s">
        <v>1974</v>
      </c>
      <c r="I341" s="104">
        <v>41640</v>
      </c>
      <c r="J341" s="104">
        <v>43373</v>
      </c>
      <c r="K341" s="103" t="s">
        <v>3097</v>
      </c>
      <c r="L341" s="105">
        <v>8480158.5399999991</v>
      </c>
      <c r="M341" s="105">
        <v>7526491.54</v>
      </c>
      <c r="N341" s="99">
        <v>1584591.25</v>
      </c>
    </row>
    <row r="342" spans="1:14" ht="45" x14ac:dyDescent="0.25">
      <c r="A342" s="102">
        <v>339</v>
      </c>
      <c r="B342" s="103" t="s">
        <v>1975</v>
      </c>
      <c r="C342" s="103" t="s">
        <v>1976</v>
      </c>
      <c r="D342" s="103" t="s">
        <v>1028</v>
      </c>
      <c r="E342" s="103" t="s">
        <v>940</v>
      </c>
      <c r="F342" s="103" t="s">
        <v>334</v>
      </c>
      <c r="G342" s="103" t="s">
        <v>335</v>
      </c>
      <c r="H342" s="103" t="s">
        <v>1410</v>
      </c>
      <c r="I342" s="104">
        <v>41640</v>
      </c>
      <c r="J342" s="104">
        <v>43465</v>
      </c>
      <c r="K342" s="103" t="s">
        <v>1977</v>
      </c>
      <c r="L342" s="105">
        <v>4881188.55</v>
      </c>
      <c r="M342" s="105">
        <v>4871348.55</v>
      </c>
      <c r="N342" s="99">
        <v>4063228.73</v>
      </c>
    </row>
    <row r="343" spans="1:14" ht="101.25" x14ac:dyDescent="0.25">
      <c r="A343" s="102">
        <v>340</v>
      </c>
      <c r="B343" s="103" t="s">
        <v>1978</v>
      </c>
      <c r="C343" s="103" t="s">
        <v>1979</v>
      </c>
      <c r="D343" s="103" t="s">
        <v>1980</v>
      </c>
      <c r="E343" s="103" t="s">
        <v>1822</v>
      </c>
      <c r="F343" s="103" t="s">
        <v>790</v>
      </c>
      <c r="G343" s="103" t="s">
        <v>791</v>
      </c>
      <c r="H343" s="103" t="s">
        <v>1981</v>
      </c>
      <c r="I343" s="104">
        <v>41640</v>
      </c>
      <c r="J343" s="104">
        <v>43830</v>
      </c>
      <c r="K343" s="103" t="s">
        <v>1982</v>
      </c>
      <c r="L343" s="105">
        <v>8797465.2300000004</v>
      </c>
      <c r="M343" s="105">
        <v>8747797.8800000008</v>
      </c>
      <c r="N343" s="99">
        <v>2099756.7400000002</v>
      </c>
    </row>
    <row r="344" spans="1:14" ht="199.5" customHeight="1" x14ac:dyDescent="0.25">
      <c r="A344" s="102">
        <v>341</v>
      </c>
      <c r="B344" s="103" t="s">
        <v>1983</v>
      </c>
      <c r="C344" s="103" t="s">
        <v>1984</v>
      </c>
      <c r="D344" s="103" t="s">
        <v>1830</v>
      </c>
      <c r="E344" s="103" t="s">
        <v>924</v>
      </c>
      <c r="F344" s="103" t="s">
        <v>671</v>
      </c>
      <c r="G344" s="103" t="s">
        <v>672</v>
      </c>
      <c r="H344" s="103" t="s">
        <v>1831</v>
      </c>
      <c r="I344" s="104">
        <v>41640</v>
      </c>
      <c r="J344" s="104">
        <v>43738</v>
      </c>
      <c r="K344" s="103" t="s">
        <v>3098</v>
      </c>
      <c r="L344" s="105">
        <v>11175540</v>
      </c>
      <c r="M344" s="105">
        <v>11175540</v>
      </c>
      <c r="N344" s="99">
        <v>796757.71</v>
      </c>
    </row>
    <row r="345" spans="1:14" ht="112.5" x14ac:dyDescent="0.25">
      <c r="A345" s="102">
        <v>342</v>
      </c>
      <c r="B345" s="103" t="s">
        <v>1985</v>
      </c>
      <c r="C345" s="103" t="s">
        <v>1986</v>
      </c>
      <c r="D345" s="103" t="s">
        <v>1987</v>
      </c>
      <c r="E345" s="103" t="s">
        <v>971</v>
      </c>
      <c r="F345" s="103" t="s">
        <v>338</v>
      </c>
      <c r="G345" s="103" t="s">
        <v>1988</v>
      </c>
      <c r="H345" s="103" t="s">
        <v>1989</v>
      </c>
      <c r="I345" s="104">
        <v>41640</v>
      </c>
      <c r="J345" s="104">
        <v>43555</v>
      </c>
      <c r="K345" s="103" t="s">
        <v>3099</v>
      </c>
      <c r="L345" s="105">
        <v>13948004.65</v>
      </c>
      <c r="M345" s="105">
        <v>13948004.65</v>
      </c>
      <c r="N345" s="99">
        <v>1413731.67</v>
      </c>
    </row>
    <row r="346" spans="1:14" ht="112.5" x14ac:dyDescent="0.25">
      <c r="A346" s="102">
        <v>343</v>
      </c>
      <c r="B346" s="103" t="s">
        <v>1990</v>
      </c>
      <c r="C346" s="103" t="s">
        <v>1991</v>
      </c>
      <c r="D346" s="103" t="s">
        <v>1321</v>
      </c>
      <c r="E346" s="103" t="s">
        <v>895</v>
      </c>
      <c r="F346" s="103" t="s">
        <v>128</v>
      </c>
      <c r="G346" s="103" t="s">
        <v>682</v>
      </c>
      <c r="H346" s="103" t="s">
        <v>1889</v>
      </c>
      <c r="I346" s="104">
        <v>41640</v>
      </c>
      <c r="J346" s="104">
        <v>43830</v>
      </c>
      <c r="K346" s="103" t="s">
        <v>3100</v>
      </c>
      <c r="L346" s="105">
        <v>25368706.629999999</v>
      </c>
      <c r="M346" s="105">
        <v>25368706.629999999</v>
      </c>
      <c r="N346" s="99">
        <v>415412.4</v>
      </c>
    </row>
    <row r="347" spans="1:14" ht="67.5" x14ac:dyDescent="0.25">
      <c r="A347" s="102">
        <v>344</v>
      </c>
      <c r="B347" s="103" t="s">
        <v>1992</v>
      </c>
      <c r="C347" s="103" t="s">
        <v>1993</v>
      </c>
      <c r="D347" s="103" t="s">
        <v>1301</v>
      </c>
      <c r="E347" s="103" t="s">
        <v>910</v>
      </c>
      <c r="F347" s="103" t="s">
        <v>73</v>
      </c>
      <c r="G347" s="103" t="s">
        <v>676</v>
      </c>
      <c r="H347" s="103" t="s">
        <v>1330</v>
      </c>
      <c r="I347" s="104">
        <v>41640</v>
      </c>
      <c r="J347" s="104">
        <v>43708</v>
      </c>
      <c r="K347" s="103" t="s">
        <v>1994</v>
      </c>
      <c r="L347" s="105">
        <v>29866906.379999999</v>
      </c>
      <c r="M347" s="105">
        <v>24680172.579999998</v>
      </c>
      <c r="N347" s="99">
        <v>822597.11</v>
      </c>
    </row>
    <row r="348" spans="1:14" ht="101.25" x14ac:dyDescent="0.25">
      <c r="A348" s="102">
        <v>345</v>
      </c>
      <c r="B348" s="103" t="s">
        <v>1995</v>
      </c>
      <c r="C348" s="103" t="s">
        <v>1996</v>
      </c>
      <c r="D348" s="103" t="s">
        <v>1997</v>
      </c>
      <c r="E348" s="103" t="s">
        <v>931</v>
      </c>
      <c r="F348" s="103" t="s">
        <v>152</v>
      </c>
      <c r="G348" s="103" t="s">
        <v>1998</v>
      </c>
      <c r="H348" s="103" t="s">
        <v>3101</v>
      </c>
      <c r="I348" s="104">
        <v>41640</v>
      </c>
      <c r="J348" s="104">
        <v>43373</v>
      </c>
      <c r="K348" s="103" t="s">
        <v>1999</v>
      </c>
      <c r="L348" s="105">
        <v>12636607.470000001</v>
      </c>
      <c r="M348" s="105">
        <v>12636607.470000001</v>
      </c>
      <c r="N348" s="99">
        <v>2284257.41</v>
      </c>
    </row>
    <row r="349" spans="1:14" ht="78.75" x14ac:dyDescent="0.25">
      <c r="A349" s="102">
        <v>346</v>
      </c>
      <c r="B349" s="103" t="s">
        <v>2000</v>
      </c>
      <c r="C349" s="103" t="s">
        <v>2001</v>
      </c>
      <c r="D349" s="103" t="s">
        <v>2002</v>
      </c>
      <c r="E349" s="103" t="s">
        <v>910</v>
      </c>
      <c r="F349" s="103" t="s">
        <v>73</v>
      </c>
      <c r="G349" s="103" t="s">
        <v>1315</v>
      </c>
      <c r="H349" s="103" t="s">
        <v>1332</v>
      </c>
      <c r="I349" s="104">
        <v>41640</v>
      </c>
      <c r="J349" s="104">
        <v>43465</v>
      </c>
      <c r="K349" s="103" t="s">
        <v>2003</v>
      </c>
      <c r="L349" s="105">
        <v>6916469.3600000003</v>
      </c>
      <c r="M349" s="105">
        <v>6910319.3600000003</v>
      </c>
      <c r="N349" s="99">
        <v>1039080.8</v>
      </c>
    </row>
    <row r="350" spans="1:14" ht="78.75" x14ac:dyDescent="0.25">
      <c r="A350" s="102">
        <v>347</v>
      </c>
      <c r="B350" s="103" t="s">
        <v>2004</v>
      </c>
      <c r="C350" s="103" t="s">
        <v>2005</v>
      </c>
      <c r="D350" s="103" t="s">
        <v>1128</v>
      </c>
      <c r="E350" s="103" t="s">
        <v>940</v>
      </c>
      <c r="F350" s="103" t="s">
        <v>334</v>
      </c>
      <c r="G350" s="103" t="s">
        <v>847</v>
      </c>
      <c r="H350" s="103" t="s">
        <v>1160</v>
      </c>
      <c r="I350" s="104">
        <v>41640</v>
      </c>
      <c r="J350" s="104">
        <v>43555</v>
      </c>
      <c r="K350" s="103" t="s">
        <v>2006</v>
      </c>
      <c r="L350" s="105">
        <v>11783870.939999999</v>
      </c>
      <c r="M350" s="105">
        <v>11783870.939999999</v>
      </c>
      <c r="N350" s="99">
        <v>699947.23</v>
      </c>
    </row>
    <row r="351" spans="1:14" ht="168.75" x14ac:dyDescent="0.25">
      <c r="A351" s="102">
        <v>348</v>
      </c>
      <c r="B351" s="103" t="s">
        <v>2007</v>
      </c>
      <c r="C351" s="103" t="s">
        <v>2008</v>
      </c>
      <c r="D351" s="103" t="s">
        <v>2009</v>
      </c>
      <c r="E351" s="103" t="s">
        <v>895</v>
      </c>
      <c r="F351" s="103" t="s">
        <v>128</v>
      </c>
      <c r="G351" s="103" t="s">
        <v>2010</v>
      </c>
      <c r="H351" s="103" t="s">
        <v>2011</v>
      </c>
      <c r="I351" s="104">
        <v>41640</v>
      </c>
      <c r="J351" s="104">
        <v>43555</v>
      </c>
      <c r="K351" s="103" t="s">
        <v>2012</v>
      </c>
      <c r="L351" s="105">
        <v>5316259.87</v>
      </c>
      <c r="M351" s="105">
        <v>5316259.87</v>
      </c>
      <c r="N351" s="99">
        <v>594109.31000000006</v>
      </c>
    </row>
    <row r="352" spans="1:14" ht="67.5" x14ac:dyDescent="0.25">
      <c r="A352" s="102">
        <v>349</v>
      </c>
      <c r="B352" s="103" t="s">
        <v>2013</v>
      </c>
      <c r="C352" s="103" t="s">
        <v>2014</v>
      </c>
      <c r="D352" s="103" t="s">
        <v>899</v>
      </c>
      <c r="E352" s="103" t="s">
        <v>897</v>
      </c>
      <c r="F352" s="103" t="s">
        <v>45</v>
      </c>
      <c r="G352" s="103" t="s">
        <v>46</v>
      </c>
      <c r="H352" s="103" t="s">
        <v>2641</v>
      </c>
      <c r="I352" s="104">
        <v>41640</v>
      </c>
      <c r="J352" s="104">
        <v>44043</v>
      </c>
      <c r="K352" s="103" t="s">
        <v>2015</v>
      </c>
      <c r="L352" s="105">
        <v>12813602.109999999</v>
      </c>
      <c r="M352" s="105">
        <v>12803602.109999999</v>
      </c>
      <c r="N352" s="99">
        <v>212500</v>
      </c>
    </row>
    <row r="353" spans="1:14" ht="67.5" x14ac:dyDescent="0.25">
      <c r="A353" s="102">
        <v>350</v>
      </c>
      <c r="B353" s="103" t="s">
        <v>2016</v>
      </c>
      <c r="C353" s="103" t="s">
        <v>2017</v>
      </c>
      <c r="D353" s="103" t="s">
        <v>1762</v>
      </c>
      <c r="E353" s="103" t="s">
        <v>913</v>
      </c>
      <c r="F353" s="103" t="s">
        <v>238</v>
      </c>
      <c r="G353" s="103" t="s">
        <v>1763</v>
      </c>
      <c r="H353" s="103" t="s">
        <v>1764</v>
      </c>
      <c r="I353" s="104">
        <v>41640</v>
      </c>
      <c r="J353" s="104">
        <v>43496</v>
      </c>
      <c r="K353" s="103" t="s">
        <v>2018</v>
      </c>
      <c r="L353" s="105">
        <v>28872801.120000001</v>
      </c>
      <c r="M353" s="105">
        <v>28872801.120000001</v>
      </c>
      <c r="N353" s="99">
        <v>687654.28</v>
      </c>
    </row>
    <row r="354" spans="1:14" ht="56.25" x14ac:dyDescent="0.25">
      <c r="A354" s="102">
        <v>351</v>
      </c>
      <c r="B354" s="103" t="s">
        <v>2019</v>
      </c>
      <c r="C354" s="103" t="s">
        <v>2020</v>
      </c>
      <c r="D354" s="103" t="s">
        <v>2021</v>
      </c>
      <c r="E354" s="103" t="s">
        <v>907</v>
      </c>
      <c r="F354" s="103" t="s">
        <v>247</v>
      </c>
      <c r="G354" s="103" t="s">
        <v>701</v>
      </c>
      <c r="H354" s="103" t="s">
        <v>2022</v>
      </c>
      <c r="I354" s="104">
        <v>41640</v>
      </c>
      <c r="J354" s="104">
        <v>43555</v>
      </c>
      <c r="K354" s="103" t="s">
        <v>2023</v>
      </c>
      <c r="L354" s="105">
        <v>8776600</v>
      </c>
      <c r="M354" s="105">
        <v>8776600</v>
      </c>
      <c r="N354" s="99">
        <v>977365.48</v>
      </c>
    </row>
    <row r="355" spans="1:14" ht="123.75" x14ac:dyDescent="0.25">
      <c r="A355" s="102">
        <v>352</v>
      </c>
      <c r="B355" s="103" t="s">
        <v>2024</v>
      </c>
      <c r="C355" s="103" t="s">
        <v>2025</v>
      </c>
      <c r="D355" s="103" t="s">
        <v>1133</v>
      </c>
      <c r="E355" s="103" t="s">
        <v>921</v>
      </c>
      <c r="F355" s="103" t="s">
        <v>168</v>
      </c>
      <c r="G355" s="103" t="s">
        <v>808</v>
      </c>
      <c r="H355" s="103" t="s">
        <v>1162</v>
      </c>
      <c r="I355" s="104">
        <v>41640</v>
      </c>
      <c r="J355" s="104">
        <v>43404</v>
      </c>
      <c r="K355" s="103" t="s">
        <v>3102</v>
      </c>
      <c r="L355" s="105">
        <v>10860656.810000001</v>
      </c>
      <c r="M355" s="105">
        <v>10715338.710000001</v>
      </c>
      <c r="N355" s="99">
        <v>526638.77</v>
      </c>
    </row>
    <row r="356" spans="1:14" ht="56.25" x14ac:dyDescent="0.25">
      <c r="A356" s="102">
        <v>353</v>
      </c>
      <c r="B356" s="103" t="s">
        <v>2026</v>
      </c>
      <c r="C356" s="103" t="s">
        <v>2027</v>
      </c>
      <c r="D356" s="103" t="s">
        <v>1821</v>
      </c>
      <c r="E356" s="103" t="s">
        <v>1822</v>
      </c>
      <c r="F356" s="103" t="s">
        <v>348</v>
      </c>
      <c r="G356" s="103" t="s">
        <v>1823</v>
      </c>
      <c r="H356" s="103" t="s">
        <v>1824</v>
      </c>
      <c r="I356" s="104">
        <v>41640</v>
      </c>
      <c r="J356" s="104">
        <v>44286</v>
      </c>
      <c r="K356" s="103" t="s">
        <v>2028</v>
      </c>
      <c r="L356" s="105">
        <v>27133831.850000001</v>
      </c>
      <c r="M356" s="105">
        <v>27133831.850000001</v>
      </c>
      <c r="N356" s="99">
        <v>1423053.71</v>
      </c>
    </row>
    <row r="357" spans="1:14" ht="101.25" x14ac:dyDescent="0.25">
      <c r="A357" s="102">
        <v>354</v>
      </c>
      <c r="B357" s="103" t="s">
        <v>2029</v>
      </c>
      <c r="C357" s="103" t="s">
        <v>2030</v>
      </c>
      <c r="D357" s="103" t="s">
        <v>2031</v>
      </c>
      <c r="E357" s="103" t="s">
        <v>931</v>
      </c>
      <c r="F357" s="103" t="s">
        <v>152</v>
      </c>
      <c r="G357" s="103" t="s">
        <v>2032</v>
      </c>
      <c r="H357" s="103" t="s">
        <v>2033</v>
      </c>
      <c r="I357" s="104">
        <v>41640</v>
      </c>
      <c r="J357" s="104">
        <v>43555</v>
      </c>
      <c r="K357" s="103" t="s">
        <v>2034</v>
      </c>
      <c r="L357" s="105">
        <v>16836033.870000001</v>
      </c>
      <c r="M357" s="105">
        <v>16715024.529999999</v>
      </c>
      <c r="N357" s="99">
        <v>2356470.25</v>
      </c>
    </row>
    <row r="358" spans="1:14" ht="78.75" x14ac:dyDescent="0.25">
      <c r="A358" s="102">
        <v>355</v>
      </c>
      <c r="B358" s="103" t="s">
        <v>2035</v>
      </c>
      <c r="C358" s="103" t="s">
        <v>2036</v>
      </c>
      <c r="D358" s="103" t="s">
        <v>1892</v>
      </c>
      <c r="E358" s="103" t="s">
        <v>921</v>
      </c>
      <c r="F358" s="103" t="s">
        <v>168</v>
      </c>
      <c r="G358" s="103" t="s">
        <v>1893</v>
      </c>
      <c r="H358" s="103" t="s">
        <v>1894</v>
      </c>
      <c r="I358" s="104">
        <v>41640</v>
      </c>
      <c r="J358" s="104">
        <v>44377</v>
      </c>
      <c r="K358" s="103" t="s">
        <v>2037</v>
      </c>
      <c r="L358" s="105">
        <v>27809434.539999999</v>
      </c>
      <c r="M358" s="105">
        <v>27809434.539999999</v>
      </c>
      <c r="N358" s="99">
        <v>2775381.81</v>
      </c>
    </row>
    <row r="359" spans="1:14" ht="96" customHeight="1" x14ac:dyDescent="0.25">
      <c r="A359" s="102">
        <v>356</v>
      </c>
      <c r="B359" s="103" t="s">
        <v>2038</v>
      </c>
      <c r="C359" s="103" t="s">
        <v>2039</v>
      </c>
      <c r="D359" s="103" t="s">
        <v>2040</v>
      </c>
      <c r="E359" s="103" t="s">
        <v>924</v>
      </c>
      <c r="F359" s="103" t="s">
        <v>885</v>
      </c>
      <c r="G359" s="103" t="s">
        <v>2041</v>
      </c>
      <c r="H359" s="103" t="s">
        <v>2042</v>
      </c>
      <c r="I359" s="104">
        <v>43101</v>
      </c>
      <c r="J359" s="104">
        <v>43921</v>
      </c>
      <c r="K359" s="103" t="s">
        <v>2043</v>
      </c>
      <c r="L359" s="105">
        <v>29970335.539999999</v>
      </c>
      <c r="M359" s="105">
        <v>29660335.539999999</v>
      </c>
      <c r="N359" s="99">
        <v>589622.04</v>
      </c>
    </row>
    <row r="360" spans="1:14" ht="111.75" customHeight="1" x14ac:dyDescent="0.25">
      <c r="A360" s="102">
        <v>357</v>
      </c>
      <c r="B360" s="103" t="s">
        <v>2044</v>
      </c>
      <c r="C360" s="103" t="s">
        <v>2045</v>
      </c>
      <c r="D360" s="103" t="s">
        <v>1153</v>
      </c>
      <c r="E360" s="103" t="s">
        <v>910</v>
      </c>
      <c r="F360" s="103" t="s">
        <v>73</v>
      </c>
      <c r="G360" s="103" t="s">
        <v>328</v>
      </c>
      <c r="H360" s="103" t="s">
        <v>1168</v>
      </c>
      <c r="I360" s="104">
        <v>41640</v>
      </c>
      <c r="J360" s="104">
        <v>43646</v>
      </c>
      <c r="K360" s="103" t="s">
        <v>2046</v>
      </c>
      <c r="L360" s="105">
        <v>12778876.800000001</v>
      </c>
      <c r="M360" s="105">
        <v>12778876.800000001</v>
      </c>
      <c r="N360" s="99">
        <v>763757.3</v>
      </c>
    </row>
    <row r="361" spans="1:14" ht="141.75" customHeight="1" x14ac:dyDescent="0.25">
      <c r="A361" s="102">
        <v>358</v>
      </c>
      <c r="B361" s="103" t="s">
        <v>2047</v>
      </c>
      <c r="C361" s="103" t="s">
        <v>2048</v>
      </c>
      <c r="D361" s="103" t="s">
        <v>2049</v>
      </c>
      <c r="E361" s="103" t="s">
        <v>910</v>
      </c>
      <c r="F361" s="103" t="s">
        <v>73</v>
      </c>
      <c r="G361" s="103" t="s">
        <v>2050</v>
      </c>
      <c r="H361" s="103" t="s">
        <v>2051</v>
      </c>
      <c r="I361" s="104">
        <v>41640</v>
      </c>
      <c r="J361" s="104">
        <v>43524</v>
      </c>
      <c r="K361" s="103" t="s">
        <v>2052</v>
      </c>
      <c r="L361" s="105">
        <v>11809377.039999999</v>
      </c>
      <c r="M361" s="105">
        <v>11243100</v>
      </c>
      <c r="N361" s="99">
        <v>5282937</v>
      </c>
    </row>
    <row r="362" spans="1:14" ht="147.75" customHeight="1" x14ac:dyDescent="0.25">
      <c r="A362" s="102">
        <v>359</v>
      </c>
      <c r="B362" s="103" t="s">
        <v>2053</v>
      </c>
      <c r="C362" s="103" t="s">
        <v>2054</v>
      </c>
      <c r="D362" s="103" t="s">
        <v>1311</v>
      </c>
      <c r="E362" s="103" t="s">
        <v>910</v>
      </c>
      <c r="F362" s="103" t="s">
        <v>73</v>
      </c>
      <c r="G362" s="103" t="s">
        <v>688</v>
      </c>
      <c r="H362" s="103" t="s">
        <v>1875</v>
      </c>
      <c r="I362" s="104">
        <v>41640</v>
      </c>
      <c r="J362" s="104">
        <v>43585</v>
      </c>
      <c r="K362" s="103" t="s">
        <v>2055</v>
      </c>
      <c r="L362" s="105">
        <v>7911762.6399999997</v>
      </c>
      <c r="M362" s="105">
        <v>7910532.6399999997</v>
      </c>
      <c r="N362" s="99">
        <v>782492.95</v>
      </c>
    </row>
    <row r="363" spans="1:14" ht="81" customHeight="1" x14ac:dyDescent="0.25">
      <c r="A363" s="102">
        <v>360</v>
      </c>
      <c r="B363" s="103" t="s">
        <v>2056</v>
      </c>
      <c r="C363" s="103" t="s">
        <v>2057</v>
      </c>
      <c r="D363" s="103" t="s">
        <v>1221</v>
      </c>
      <c r="E363" s="103" t="s">
        <v>910</v>
      </c>
      <c r="F363" s="103" t="s">
        <v>73</v>
      </c>
      <c r="G363" s="103" t="s">
        <v>101</v>
      </c>
      <c r="H363" s="103" t="s">
        <v>102</v>
      </c>
      <c r="I363" s="104">
        <v>41640</v>
      </c>
      <c r="J363" s="104">
        <v>43524</v>
      </c>
      <c r="K363" s="103" t="s">
        <v>2058</v>
      </c>
      <c r="L363" s="105">
        <v>19712066.82</v>
      </c>
      <c r="M363" s="105">
        <v>19496950.359999999</v>
      </c>
      <c r="N363" s="99">
        <v>281082.67</v>
      </c>
    </row>
    <row r="364" spans="1:14" ht="33.75" x14ac:dyDescent="0.25">
      <c r="A364" s="102">
        <v>361</v>
      </c>
      <c r="B364" s="103" t="s">
        <v>2059</v>
      </c>
      <c r="C364" s="103" t="s">
        <v>2060</v>
      </c>
      <c r="D364" s="103" t="s">
        <v>1329</v>
      </c>
      <c r="E364" s="103" t="s">
        <v>910</v>
      </c>
      <c r="F364" s="103" t="s">
        <v>73</v>
      </c>
      <c r="G364" s="103" t="s">
        <v>843</v>
      </c>
      <c r="H364" s="103" t="s">
        <v>2295</v>
      </c>
      <c r="I364" s="104">
        <v>41640</v>
      </c>
      <c r="J364" s="104">
        <v>43343</v>
      </c>
      <c r="K364" s="103" t="s">
        <v>2061</v>
      </c>
      <c r="L364" s="105">
        <v>5420669.4500000002</v>
      </c>
      <c r="M364" s="105">
        <v>5420669.4500000002</v>
      </c>
      <c r="N364" s="99">
        <v>1076092.96</v>
      </c>
    </row>
    <row r="365" spans="1:14" ht="78.75" x14ac:dyDescent="0.25">
      <c r="A365" s="102">
        <v>362</v>
      </c>
      <c r="B365" s="103" t="s">
        <v>2062</v>
      </c>
      <c r="C365" s="103" t="s">
        <v>2063</v>
      </c>
      <c r="D365" s="103" t="s">
        <v>2064</v>
      </c>
      <c r="E365" s="103" t="s">
        <v>931</v>
      </c>
      <c r="F365" s="103" t="s">
        <v>152</v>
      </c>
      <c r="G365" s="103" t="s">
        <v>2065</v>
      </c>
      <c r="H365" s="103" t="s">
        <v>2066</v>
      </c>
      <c r="I365" s="104">
        <v>41640</v>
      </c>
      <c r="J365" s="104">
        <v>43465</v>
      </c>
      <c r="K365" s="103" t="s">
        <v>2067</v>
      </c>
      <c r="L365" s="105">
        <v>10103842.189999999</v>
      </c>
      <c r="M365" s="105">
        <v>8978835.3499999996</v>
      </c>
      <c r="N365" s="99">
        <v>2652076.64</v>
      </c>
    </row>
    <row r="366" spans="1:14" ht="78.75" x14ac:dyDescent="0.25">
      <c r="A366" s="102">
        <v>363</v>
      </c>
      <c r="B366" s="103" t="s">
        <v>2068</v>
      </c>
      <c r="C366" s="103" t="s">
        <v>2069</v>
      </c>
      <c r="D366" s="103" t="s">
        <v>1906</v>
      </c>
      <c r="E366" s="103" t="s">
        <v>931</v>
      </c>
      <c r="F366" s="103" t="s">
        <v>152</v>
      </c>
      <c r="G366" s="103" t="s">
        <v>773</v>
      </c>
      <c r="H366" s="103" t="s">
        <v>1907</v>
      </c>
      <c r="I366" s="104">
        <v>41640</v>
      </c>
      <c r="J366" s="104">
        <v>43646</v>
      </c>
      <c r="K366" s="103" t="s">
        <v>2070</v>
      </c>
      <c r="L366" s="105">
        <v>19795800</v>
      </c>
      <c r="M366" s="105">
        <v>19795800</v>
      </c>
      <c r="N366" s="99">
        <v>8264016.5300000003</v>
      </c>
    </row>
    <row r="367" spans="1:14" ht="90" x14ac:dyDescent="0.25">
      <c r="A367" s="102">
        <v>364</v>
      </c>
      <c r="B367" s="103" t="s">
        <v>2071</v>
      </c>
      <c r="C367" s="103" t="s">
        <v>2072</v>
      </c>
      <c r="D367" s="103" t="s">
        <v>2073</v>
      </c>
      <c r="E367" s="103" t="s">
        <v>924</v>
      </c>
      <c r="F367" s="103" t="s">
        <v>671</v>
      </c>
      <c r="G367" s="103" t="s">
        <v>672</v>
      </c>
      <c r="H367" s="103" t="s">
        <v>3092</v>
      </c>
      <c r="I367" s="104">
        <v>41640</v>
      </c>
      <c r="J367" s="104">
        <v>44196</v>
      </c>
      <c r="K367" s="103" t="s">
        <v>2074</v>
      </c>
      <c r="L367" s="105">
        <v>29673144.510000002</v>
      </c>
      <c r="M367" s="105">
        <v>29601804.510000002</v>
      </c>
      <c r="N367" s="99">
        <v>9441047.0800000001</v>
      </c>
    </row>
    <row r="368" spans="1:14" ht="33.75" x14ac:dyDescent="0.25">
      <c r="A368" s="102">
        <v>365</v>
      </c>
      <c r="B368" s="103" t="s">
        <v>1327</v>
      </c>
      <c r="C368" s="103" t="s">
        <v>1328</v>
      </c>
      <c r="D368" s="103" t="s">
        <v>1329</v>
      </c>
      <c r="E368" s="103" t="s">
        <v>910</v>
      </c>
      <c r="F368" s="103" t="s">
        <v>73</v>
      </c>
      <c r="G368" s="103" t="s">
        <v>843</v>
      </c>
      <c r="H368" s="103" t="s">
        <v>3103</v>
      </c>
      <c r="I368" s="104">
        <v>41640</v>
      </c>
      <c r="J368" s="104">
        <v>43038</v>
      </c>
      <c r="K368" s="103" t="s">
        <v>1339</v>
      </c>
      <c r="L368" s="105">
        <v>13240841.779999999</v>
      </c>
      <c r="M368" s="105">
        <v>12288594.83</v>
      </c>
      <c r="N368" s="99">
        <v>8830776.7899999991</v>
      </c>
    </row>
    <row r="369" spans="1:14" ht="56.25" x14ac:dyDescent="0.25">
      <c r="A369" s="102">
        <v>366</v>
      </c>
      <c r="B369" s="103" t="s">
        <v>2075</v>
      </c>
      <c r="C369" s="103" t="s">
        <v>2076</v>
      </c>
      <c r="D369" s="103" t="s">
        <v>949</v>
      </c>
      <c r="E369" s="103" t="s">
        <v>950</v>
      </c>
      <c r="F369" s="103" t="s">
        <v>138</v>
      </c>
      <c r="G369" s="103" t="s">
        <v>139</v>
      </c>
      <c r="H369" s="103" t="s">
        <v>140</v>
      </c>
      <c r="I369" s="104">
        <v>41640</v>
      </c>
      <c r="J369" s="104">
        <v>43434</v>
      </c>
      <c r="K369" s="103" t="s">
        <v>2077</v>
      </c>
      <c r="L369" s="105">
        <v>22835000</v>
      </c>
      <c r="M369" s="105">
        <v>20035000</v>
      </c>
      <c r="N369" s="99">
        <v>36704710.979999997</v>
      </c>
    </row>
    <row r="370" spans="1:14" ht="112.5" x14ac:dyDescent="0.25">
      <c r="A370" s="102">
        <v>367</v>
      </c>
      <c r="B370" s="103" t="s">
        <v>2078</v>
      </c>
      <c r="C370" s="103" t="s">
        <v>2079</v>
      </c>
      <c r="D370" s="103" t="s">
        <v>2080</v>
      </c>
      <c r="E370" s="103" t="s">
        <v>907</v>
      </c>
      <c r="F370" s="103" t="s">
        <v>247</v>
      </c>
      <c r="G370" s="103" t="s">
        <v>2081</v>
      </c>
      <c r="H370" s="103" t="s">
        <v>2082</v>
      </c>
      <c r="I370" s="104">
        <v>41640</v>
      </c>
      <c r="J370" s="104">
        <v>43220</v>
      </c>
      <c r="K370" s="103" t="s">
        <v>2083</v>
      </c>
      <c r="L370" s="105">
        <v>11950087.26</v>
      </c>
      <c r="M370" s="105">
        <v>11947602.66</v>
      </c>
      <c r="N370" s="99">
        <v>9380496.3599999994</v>
      </c>
    </row>
    <row r="371" spans="1:14" ht="129" customHeight="1" x14ac:dyDescent="0.25">
      <c r="A371" s="102">
        <v>368</v>
      </c>
      <c r="B371" s="103" t="s">
        <v>2084</v>
      </c>
      <c r="C371" s="103" t="s">
        <v>2085</v>
      </c>
      <c r="D371" s="103" t="s">
        <v>2002</v>
      </c>
      <c r="E371" s="103" t="s">
        <v>910</v>
      </c>
      <c r="F371" s="103" t="s">
        <v>73</v>
      </c>
      <c r="G371" s="103" t="s">
        <v>1315</v>
      </c>
      <c r="H371" s="103" t="s">
        <v>1332</v>
      </c>
      <c r="I371" s="104">
        <v>41640</v>
      </c>
      <c r="J371" s="104">
        <v>43555</v>
      </c>
      <c r="K371" s="103" t="s">
        <v>2086</v>
      </c>
      <c r="L371" s="105">
        <v>46709481.850000001</v>
      </c>
      <c r="M371" s="105">
        <v>46708251.850000001</v>
      </c>
      <c r="N371" s="99">
        <v>9556550</v>
      </c>
    </row>
    <row r="372" spans="1:14" ht="184.5" customHeight="1" x14ac:dyDescent="0.25">
      <c r="A372" s="102">
        <v>369</v>
      </c>
      <c r="B372" s="103" t="s">
        <v>2345</v>
      </c>
      <c r="C372" s="103" t="s">
        <v>2352</v>
      </c>
      <c r="D372" s="103" t="s">
        <v>1923</v>
      </c>
      <c r="E372" s="103" t="s">
        <v>910</v>
      </c>
      <c r="F372" s="103" t="s">
        <v>73</v>
      </c>
      <c r="G372" s="103" t="s">
        <v>1924</v>
      </c>
      <c r="H372" s="103" t="s">
        <v>1925</v>
      </c>
      <c r="I372" s="104">
        <v>41640</v>
      </c>
      <c r="J372" s="104">
        <v>43434</v>
      </c>
      <c r="K372" s="103" t="s">
        <v>2351</v>
      </c>
      <c r="L372" s="105">
        <v>1841000</v>
      </c>
      <c r="M372" s="105">
        <v>1150000</v>
      </c>
      <c r="N372" s="99">
        <v>9556550</v>
      </c>
    </row>
    <row r="373" spans="1:14" ht="191.25" x14ac:dyDescent="0.25">
      <c r="A373" s="102">
        <v>370</v>
      </c>
      <c r="B373" s="103" t="s">
        <v>2346</v>
      </c>
      <c r="C373" s="103" t="s">
        <v>3104</v>
      </c>
      <c r="D373" s="103" t="s">
        <v>1028</v>
      </c>
      <c r="E373" s="103" t="s">
        <v>940</v>
      </c>
      <c r="F373" s="103" t="s">
        <v>334</v>
      </c>
      <c r="G373" s="103" t="s">
        <v>335</v>
      </c>
      <c r="H373" s="103" t="s">
        <v>1410</v>
      </c>
      <c r="I373" s="104">
        <v>41640</v>
      </c>
      <c r="J373" s="104">
        <v>43465</v>
      </c>
      <c r="K373" s="103" t="s">
        <v>2353</v>
      </c>
      <c r="L373" s="105">
        <v>1932312.13</v>
      </c>
      <c r="M373" s="105">
        <v>1150000</v>
      </c>
      <c r="N373" s="99">
        <v>9556550</v>
      </c>
    </row>
    <row r="374" spans="1:14" ht="234" customHeight="1" x14ac:dyDescent="0.25">
      <c r="A374" s="102">
        <v>371</v>
      </c>
      <c r="B374" s="103" t="s">
        <v>2347</v>
      </c>
      <c r="C374" s="103" t="s">
        <v>3105</v>
      </c>
      <c r="D374" s="103" t="s">
        <v>1191</v>
      </c>
      <c r="E374" s="103" t="s">
        <v>913</v>
      </c>
      <c r="F374" s="103" t="s">
        <v>238</v>
      </c>
      <c r="G374" s="103" t="s">
        <v>344</v>
      </c>
      <c r="H374" s="103" t="s">
        <v>1192</v>
      </c>
      <c r="I374" s="104">
        <v>41640</v>
      </c>
      <c r="J374" s="104">
        <v>43465</v>
      </c>
      <c r="K374" s="103" t="s">
        <v>2354</v>
      </c>
      <c r="L374" s="105">
        <v>1816801.37</v>
      </c>
      <c r="M374" s="105">
        <v>1150000</v>
      </c>
      <c r="N374" s="99">
        <v>9271933.4199999999</v>
      </c>
    </row>
    <row r="375" spans="1:14" ht="180" x14ac:dyDescent="0.25">
      <c r="A375" s="102">
        <v>372</v>
      </c>
      <c r="B375" s="103" t="s">
        <v>2348</v>
      </c>
      <c r="C375" s="103" t="s">
        <v>3106</v>
      </c>
      <c r="D375" s="103" t="s">
        <v>2040</v>
      </c>
      <c r="E375" s="103" t="s">
        <v>924</v>
      </c>
      <c r="F375" s="103" t="s">
        <v>885</v>
      </c>
      <c r="G375" s="103" t="s">
        <v>2041</v>
      </c>
      <c r="H375" s="103" t="s">
        <v>2042</v>
      </c>
      <c r="I375" s="104">
        <v>41640</v>
      </c>
      <c r="J375" s="104">
        <v>43312</v>
      </c>
      <c r="K375" s="103" t="s">
        <v>2355</v>
      </c>
      <c r="L375" s="105">
        <v>5824129.9900000002</v>
      </c>
      <c r="M375" s="105">
        <v>1130000</v>
      </c>
      <c r="N375" s="99">
        <v>9554000</v>
      </c>
    </row>
    <row r="376" spans="1:14" ht="157.5" x14ac:dyDescent="0.25">
      <c r="A376" s="102">
        <v>373</v>
      </c>
      <c r="B376" s="103" t="s">
        <v>2349</v>
      </c>
      <c r="C376" s="103" t="s">
        <v>3107</v>
      </c>
      <c r="D376" s="103" t="s">
        <v>1906</v>
      </c>
      <c r="E376" s="103" t="s">
        <v>931</v>
      </c>
      <c r="F376" s="103" t="s">
        <v>152</v>
      </c>
      <c r="G376" s="103" t="s">
        <v>773</v>
      </c>
      <c r="H376" s="103" t="s">
        <v>1907</v>
      </c>
      <c r="I376" s="104">
        <v>41640</v>
      </c>
      <c r="J376" s="104">
        <v>43465</v>
      </c>
      <c r="K376" s="103" t="s">
        <v>2356</v>
      </c>
      <c r="L376" s="105">
        <v>2003187.79</v>
      </c>
      <c r="M376" s="105">
        <v>1060000</v>
      </c>
      <c r="N376" s="99">
        <v>4196589.43</v>
      </c>
    </row>
    <row r="377" spans="1:14" ht="126" customHeight="1" x14ac:dyDescent="0.25">
      <c r="A377" s="102">
        <v>374</v>
      </c>
      <c r="B377" s="103" t="s">
        <v>2350</v>
      </c>
      <c r="C377" s="103" t="s">
        <v>3108</v>
      </c>
      <c r="D377" s="103" t="s">
        <v>1936</v>
      </c>
      <c r="E377" s="103" t="s">
        <v>910</v>
      </c>
      <c r="F377" s="103" t="s">
        <v>73</v>
      </c>
      <c r="G377" s="103" t="s">
        <v>851</v>
      </c>
      <c r="H377" s="103" t="s">
        <v>1937</v>
      </c>
      <c r="I377" s="104">
        <v>41640</v>
      </c>
      <c r="J377" s="104">
        <v>43404</v>
      </c>
      <c r="K377" s="103" t="s">
        <v>2357</v>
      </c>
      <c r="L377" s="105">
        <v>2582350.9900000002</v>
      </c>
      <c r="M377" s="105">
        <v>1150000</v>
      </c>
      <c r="N377" s="99">
        <v>1226548.28</v>
      </c>
    </row>
    <row r="378" spans="1:14" ht="117.75" customHeight="1" x14ac:dyDescent="0.25">
      <c r="A378" s="102">
        <v>375</v>
      </c>
      <c r="B378" s="103" t="s">
        <v>2293</v>
      </c>
      <c r="C378" s="103" t="s">
        <v>2294</v>
      </c>
      <c r="D378" s="103" t="s">
        <v>1329</v>
      </c>
      <c r="E378" s="103" t="s">
        <v>910</v>
      </c>
      <c r="F378" s="103" t="s">
        <v>73</v>
      </c>
      <c r="G378" s="103" t="s">
        <v>843</v>
      </c>
      <c r="H378" s="103" t="s">
        <v>2295</v>
      </c>
      <c r="I378" s="104">
        <v>41640</v>
      </c>
      <c r="J378" s="104">
        <v>43373</v>
      </c>
      <c r="K378" s="103" t="s">
        <v>3109</v>
      </c>
      <c r="L378" s="105">
        <v>6655412</v>
      </c>
      <c r="M378" s="105">
        <v>6650000</v>
      </c>
      <c r="N378" s="99">
        <v>5198226.8</v>
      </c>
    </row>
    <row r="379" spans="1:14" ht="88.5" customHeight="1" x14ac:dyDescent="0.25">
      <c r="A379" s="102">
        <v>376</v>
      </c>
      <c r="B379" s="103" t="s">
        <v>2087</v>
      </c>
      <c r="C379" s="103" t="s">
        <v>2088</v>
      </c>
      <c r="D379" s="103" t="s">
        <v>2089</v>
      </c>
      <c r="E379" s="103" t="s">
        <v>902</v>
      </c>
      <c r="F379" s="103" t="s">
        <v>283</v>
      </c>
      <c r="G379" s="103" t="s">
        <v>2090</v>
      </c>
      <c r="H379" s="103" t="s">
        <v>2091</v>
      </c>
      <c r="I379" s="104">
        <v>41640</v>
      </c>
      <c r="J379" s="104">
        <v>43646</v>
      </c>
      <c r="K379" s="103" t="s">
        <v>2092</v>
      </c>
      <c r="L379" s="105">
        <v>37523193.159999996</v>
      </c>
      <c r="M379" s="105">
        <v>31415206.399999999</v>
      </c>
      <c r="N379" s="99">
        <v>595000</v>
      </c>
    </row>
    <row r="380" spans="1:14" ht="129.75" customHeight="1" x14ac:dyDescent="0.25">
      <c r="A380" s="102">
        <v>377</v>
      </c>
      <c r="B380" s="103" t="s">
        <v>2093</v>
      </c>
      <c r="C380" s="103" t="s">
        <v>2094</v>
      </c>
      <c r="D380" s="103" t="s">
        <v>2095</v>
      </c>
      <c r="E380" s="103" t="s">
        <v>934</v>
      </c>
      <c r="F380" s="103" t="s">
        <v>258</v>
      </c>
      <c r="G380" s="103" t="s">
        <v>2096</v>
      </c>
      <c r="H380" s="103" t="s">
        <v>2097</v>
      </c>
      <c r="I380" s="104">
        <v>41640</v>
      </c>
      <c r="J380" s="104">
        <v>43677</v>
      </c>
      <c r="K380" s="103" t="s">
        <v>2098</v>
      </c>
      <c r="L380" s="105">
        <v>23804784.989999998</v>
      </c>
      <c r="M380" s="105">
        <v>23736373</v>
      </c>
      <c r="N380" s="99">
        <v>3504985.14</v>
      </c>
    </row>
    <row r="381" spans="1:14" ht="112.5" x14ac:dyDescent="0.25">
      <c r="A381" s="102">
        <v>378</v>
      </c>
      <c r="B381" s="103" t="s">
        <v>2099</v>
      </c>
      <c r="C381" s="103" t="s">
        <v>2100</v>
      </c>
      <c r="D381" s="103" t="s">
        <v>2080</v>
      </c>
      <c r="E381" s="103" t="s">
        <v>907</v>
      </c>
      <c r="F381" s="103" t="s">
        <v>247</v>
      </c>
      <c r="G381" s="103" t="s">
        <v>2081</v>
      </c>
      <c r="H381" s="103" t="s">
        <v>2082</v>
      </c>
      <c r="I381" s="104">
        <v>41640</v>
      </c>
      <c r="J381" s="104">
        <v>43646</v>
      </c>
      <c r="K381" s="103" t="s">
        <v>2101</v>
      </c>
      <c r="L381" s="105">
        <v>22248195</v>
      </c>
      <c r="M381" s="105">
        <v>22234500</v>
      </c>
      <c r="N381" s="99">
        <v>8196550</v>
      </c>
    </row>
    <row r="382" spans="1:14" ht="124.5" customHeight="1" x14ac:dyDescent="0.25">
      <c r="A382" s="102">
        <v>379</v>
      </c>
      <c r="B382" s="103" t="s">
        <v>2102</v>
      </c>
      <c r="C382" s="103" t="s">
        <v>2103</v>
      </c>
      <c r="D382" s="103" t="s">
        <v>1033</v>
      </c>
      <c r="E382" s="103" t="s">
        <v>924</v>
      </c>
      <c r="F382" s="103" t="s">
        <v>726</v>
      </c>
      <c r="G382" s="103" t="s">
        <v>727</v>
      </c>
      <c r="H382" s="103" t="s">
        <v>1034</v>
      </c>
      <c r="I382" s="104">
        <v>41640</v>
      </c>
      <c r="J382" s="104">
        <v>43373</v>
      </c>
      <c r="K382" s="103" t="s">
        <v>2104</v>
      </c>
      <c r="L382" s="105">
        <v>54232780</v>
      </c>
      <c r="M382" s="105">
        <v>42943650</v>
      </c>
      <c r="N382" s="99">
        <v>9637894.1999999993</v>
      </c>
    </row>
    <row r="383" spans="1:14" ht="101.25" x14ac:dyDescent="0.25">
      <c r="A383" s="102">
        <v>380</v>
      </c>
      <c r="B383" s="103" t="s">
        <v>2344</v>
      </c>
      <c r="C383" s="103" t="s">
        <v>2359</v>
      </c>
      <c r="D383" s="103" t="s">
        <v>1307</v>
      </c>
      <c r="E383" s="103" t="s">
        <v>973</v>
      </c>
      <c r="F383" s="103" t="s">
        <v>164</v>
      </c>
      <c r="G383" s="103" t="s">
        <v>376</v>
      </c>
      <c r="H383" s="103" t="s">
        <v>1340</v>
      </c>
      <c r="I383" s="104">
        <v>41640</v>
      </c>
      <c r="J383" s="104">
        <v>43465</v>
      </c>
      <c r="K383" s="103" t="s">
        <v>2360</v>
      </c>
      <c r="L383" s="105">
        <v>2159980.34</v>
      </c>
      <c r="M383" s="105">
        <v>1150000</v>
      </c>
      <c r="N383" s="99">
        <v>12007017.51</v>
      </c>
    </row>
    <row r="384" spans="1:14" ht="90" customHeight="1" x14ac:dyDescent="0.25">
      <c r="A384" s="102">
        <v>381</v>
      </c>
      <c r="B384" s="103" t="s">
        <v>3110</v>
      </c>
      <c r="C384" s="103" t="s">
        <v>3111</v>
      </c>
      <c r="D384" s="103" t="s">
        <v>2358</v>
      </c>
      <c r="E384" s="103" t="s">
        <v>910</v>
      </c>
      <c r="F384" s="103" t="s">
        <v>73</v>
      </c>
      <c r="G384" s="103" t="s">
        <v>745</v>
      </c>
      <c r="H384" s="103" t="s">
        <v>3112</v>
      </c>
      <c r="I384" s="104">
        <v>41640</v>
      </c>
      <c r="J384" s="104">
        <v>43738</v>
      </c>
      <c r="K384" s="103" t="s">
        <v>3113</v>
      </c>
      <c r="L384" s="105">
        <v>1397642.75</v>
      </c>
      <c r="M384" s="105">
        <v>1150000</v>
      </c>
      <c r="N384" s="99">
        <v>1254193.3799999999</v>
      </c>
    </row>
    <row r="385" spans="1:14" ht="142.5" customHeight="1" x14ac:dyDescent="0.25">
      <c r="A385" s="102">
        <v>382</v>
      </c>
      <c r="B385" s="103" t="s">
        <v>3114</v>
      </c>
      <c r="C385" s="103" t="s">
        <v>3115</v>
      </c>
      <c r="D385" s="103" t="s">
        <v>1290</v>
      </c>
      <c r="E385" s="103" t="s">
        <v>902</v>
      </c>
      <c r="F385" s="103" t="s">
        <v>283</v>
      </c>
      <c r="G385" s="103" t="s">
        <v>284</v>
      </c>
      <c r="H385" s="103" t="s">
        <v>1802</v>
      </c>
      <c r="I385" s="104">
        <v>41640</v>
      </c>
      <c r="J385" s="104">
        <v>43676</v>
      </c>
      <c r="K385" s="103" t="s">
        <v>3116</v>
      </c>
      <c r="L385" s="105">
        <v>2119945.4300000002</v>
      </c>
      <c r="M385" s="105">
        <v>1111685</v>
      </c>
      <c r="N385" s="99">
        <v>3919906.75</v>
      </c>
    </row>
    <row r="386" spans="1:14" ht="33.75" x14ac:dyDescent="0.25">
      <c r="A386" s="102">
        <v>383</v>
      </c>
      <c r="B386" s="97" t="s">
        <v>3120</v>
      </c>
      <c r="C386" s="97" t="s">
        <v>3121</v>
      </c>
      <c r="D386" s="97" t="s">
        <v>3122</v>
      </c>
      <c r="E386" s="97" t="s">
        <v>58</v>
      </c>
      <c r="F386" s="97" t="s">
        <v>59</v>
      </c>
      <c r="G386" s="97" t="s">
        <v>60</v>
      </c>
      <c r="H386" s="97" t="s">
        <v>3123</v>
      </c>
      <c r="I386" s="98">
        <v>39083</v>
      </c>
      <c r="J386" s="98">
        <v>40816</v>
      </c>
      <c r="K386" s="98" t="s">
        <v>243</v>
      </c>
      <c r="L386" s="99">
        <v>580232</v>
      </c>
      <c r="M386" s="99">
        <v>580232</v>
      </c>
      <c r="N386" s="99">
        <v>493197.2</v>
      </c>
    </row>
    <row r="387" spans="1:14" ht="67.5" x14ac:dyDescent="0.25">
      <c r="A387" s="102">
        <v>384</v>
      </c>
      <c r="B387" s="97" t="s">
        <v>3124</v>
      </c>
      <c r="C387" s="97" t="s">
        <v>3125</v>
      </c>
      <c r="D387" s="97" t="s">
        <v>3126</v>
      </c>
      <c r="E387" s="97" t="s">
        <v>137</v>
      </c>
      <c r="F387" s="97" t="s">
        <v>244</v>
      </c>
      <c r="G387" s="97" t="s">
        <v>245</v>
      </c>
      <c r="H387" s="97" t="s">
        <v>3127</v>
      </c>
      <c r="I387" s="98">
        <v>39083</v>
      </c>
      <c r="J387" s="98">
        <v>41213</v>
      </c>
      <c r="K387" s="98" t="s">
        <v>246</v>
      </c>
      <c r="L387" s="99">
        <v>15730760</v>
      </c>
      <c r="M387" s="99">
        <v>11202540</v>
      </c>
      <c r="N387" s="99">
        <v>9522159</v>
      </c>
    </row>
    <row r="388" spans="1:14" ht="45" x14ac:dyDescent="0.25">
      <c r="A388" s="102">
        <v>385</v>
      </c>
      <c r="B388" s="97" t="s">
        <v>3128</v>
      </c>
      <c r="C388" s="97" t="s">
        <v>3129</v>
      </c>
      <c r="D388" s="97" t="s">
        <v>3130</v>
      </c>
      <c r="E388" s="97" t="s">
        <v>68</v>
      </c>
      <c r="F388" s="97" t="s">
        <v>69</v>
      </c>
      <c r="G388" s="97" t="s">
        <v>70</v>
      </c>
      <c r="H388" s="97" t="s">
        <v>3131</v>
      </c>
      <c r="I388" s="98">
        <v>39083</v>
      </c>
      <c r="J388" s="98">
        <v>41455</v>
      </c>
      <c r="K388" s="98" t="s">
        <v>243</v>
      </c>
      <c r="L388" s="99">
        <v>906428.75</v>
      </c>
      <c r="M388" s="99">
        <v>902768.75</v>
      </c>
      <c r="N388" s="99">
        <v>767353.43</v>
      </c>
    </row>
    <row r="389" spans="1:14" ht="56.25" x14ac:dyDescent="0.25">
      <c r="A389" s="102">
        <v>386</v>
      </c>
      <c r="B389" s="97" t="s">
        <v>3132</v>
      </c>
      <c r="C389" s="97" t="s">
        <v>3133</v>
      </c>
      <c r="D389" s="97" t="s">
        <v>3134</v>
      </c>
      <c r="E389" s="97" t="s">
        <v>54</v>
      </c>
      <c r="F389" s="97" t="s">
        <v>247</v>
      </c>
      <c r="G389" s="97" t="s">
        <v>248</v>
      </c>
      <c r="H389" s="97" t="s">
        <v>249</v>
      </c>
      <c r="I389" s="98">
        <v>39083</v>
      </c>
      <c r="J389" s="98">
        <v>41213</v>
      </c>
      <c r="K389" s="98" t="s">
        <v>246</v>
      </c>
      <c r="L389" s="99">
        <v>13310377.52</v>
      </c>
      <c r="M389" s="99">
        <v>11228000</v>
      </c>
      <c r="N389" s="99">
        <v>9543800</v>
      </c>
    </row>
    <row r="390" spans="1:14" ht="45" x14ac:dyDescent="0.25">
      <c r="A390" s="102">
        <v>387</v>
      </c>
      <c r="B390" s="97" t="s">
        <v>3135</v>
      </c>
      <c r="C390" s="97" t="s">
        <v>3136</v>
      </c>
      <c r="D390" s="97" t="s">
        <v>3137</v>
      </c>
      <c r="E390" s="97" t="s">
        <v>82</v>
      </c>
      <c r="F390" s="97" t="s">
        <v>250</v>
      </c>
      <c r="G390" s="97" t="s">
        <v>251</v>
      </c>
      <c r="H390" s="97" t="s">
        <v>3138</v>
      </c>
      <c r="I390" s="98">
        <v>39083</v>
      </c>
      <c r="J390" s="98">
        <v>41152</v>
      </c>
      <c r="K390" s="98" t="s">
        <v>243</v>
      </c>
      <c r="L390" s="99">
        <v>1517474.06</v>
      </c>
      <c r="M390" s="99">
        <v>1517474.06</v>
      </c>
      <c r="N390" s="99">
        <v>1289852.95</v>
      </c>
    </row>
    <row r="391" spans="1:14" ht="33.75" x14ac:dyDescent="0.25">
      <c r="A391" s="102">
        <v>388</v>
      </c>
      <c r="B391" s="97" t="s">
        <v>3139</v>
      </c>
      <c r="C391" s="97" t="s">
        <v>3140</v>
      </c>
      <c r="D391" s="97" t="s">
        <v>3141</v>
      </c>
      <c r="E391" s="97" t="s">
        <v>58</v>
      </c>
      <c r="F391" s="97" t="s">
        <v>73</v>
      </c>
      <c r="G391" s="97" t="s">
        <v>252</v>
      </c>
      <c r="H391" s="97" t="s">
        <v>3142</v>
      </c>
      <c r="I391" s="98">
        <v>39083</v>
      </c>
      <c r="J391" s="98">
        <v>42004</v>
      </c>
      <c r="K391" s="98" t="s">
        <v>3143</v>
      </c>
      <c r="L391" s="99">
        <v>25365481.899999999</v>
      </c>
      <c r="M391" s="99">
        <v>25097987.07</v>
      </c>
      <c r="N391" s="99">
        <v>21333289.010000002</v>
      </c>
    </row>
    <row r="392" spans="1:14" ht="45" x14ac:dyDescent="0.25">
      <c r="A392" s="102">
        <v>389</v>
      </c>
      <c r="B392" s="97" t="s">
        <v>3144</v>
      </c>
      <c r="C392" s="97" t="s">
        <v>3145</v>
      </c>
      <c r="D392" s="97" t="s">
        <v>253</v>
      </c>
      <c r="E392" s="97" t="s">
        <v>82</v>
      </c>
      <c r="F392" s="97" t="s">
        <v>168</v>
      </c>
      <c r="G392" s="97" t="s">
        <v>254</v>
      </c>
      <c r="H392" s="97" t="s">
        <v>255</v>
      </c>
      <c r="I392" s="98">
        <v>39083</v>
      </c>
      <c r="J392" s="98">
        <v>41060</v>
      </c>
      <c r="K392" s="98" t="s">
        <v>256</v>
      </c>
      <c r="L392" s="99">
        <v>11243000</v>
      </c>
      <c r="M392" s="99">
        <v>11243000</v>
      </c>
      <c r="N392" s="99">
        <v>9556550</v>
      </c>
    </row>
    <row r="393" spans="1:14" ht="45" x14ac:dyDescent="0.25">
      <c r="A393" s="102">
        <v>390</v>
      </c>
      <c r="B393" s="97" t="s">
        <v>3146</v>
      </c>
      <c r="C393" s="97" t="s">
        <v>3147</v>
      </c>
      <c r="D393" s="97" t="s">
        <v>257</v>
      </c>
      <c r="E393" s="97" t="s">
        <v>146</v>
      </c>
      <c r="F393" s="97" t="s">
        <v>258</v>
      </c>
      <c r="G393" s="97" t="s">
        <v>259</v>
      </c>
      <c r="H393" s="97" t="s">
        <v>260</v>
      </c>
      <c r="I393" s="98">
        <v>40326</v>
      </c>
      <c r="J393" s="98">
        <v>41578</v>
      </c>
      <c r="K393" s="98" t="s">
        <v>261</v>
      </c>
      <c r="L393" s="99">
        <v>11610386</v>
      </c>
      <c r="M393" s="99">
        <v>11243000</v>
      </c>
      <c r="N393" s="99">
        <v>9556550</v>
      </c>
    </row>
    <row r="394" spans="1:14" ht="22.5" x14ac:dyDescent="0.25">
      <c r="A394" s="102">
        <v>391</v>
      </c>
      <c r="B394" s="97" t="s">
        <v>3148</v>
      </c>
      <c r="C394" s="97" t="s">
        <v>3149</v>
      </c>
      <c r="D394" s="97" t="s">
        <v>3150</v>
      </c>
      <c r="E394" s="97" t="s">
        <v>262</v>
      </c>
      <c r="F394" s="97" t="s">
        <v>263</v>
      </c>
      <c r="G394" s="97" t="s">
        <v>264</v>
      </c>
      <c r="H394" s="97" t="s">
        <v>3151</v>
      </c>
      <c r="I394" s="98">
        <v>39083</v>
      </c>
      <c r="J394" s="98">
        <v>40816</v>
      </c>
      <c r="K394" s="98" t="s">
        <v>243</v>
      </c>
      <c r="L394" s="99">
        <v>2126740.2599999998</v>
      </c>
      <c r="M394" s="99">
        <v>2126740.2599999998</v>
      </c>
      <c r="N394" s="99">
        <v>1807729.22</v>
      </c>
    </row>
    <row r="395" spans="1:14" ht="56.25" x14ac:dyDescent="0.25">
      <c r="A395" s="102">
        <v>392</v>
      </c>
      <c r="B395" s="97" t="s">
        <v>3152</v>
      </c>
      <c r="C395" s="97" t="s">
        <v>3153</v>
      </c>
      <c r="D395" s="97" t="s">
        <v>3154</v>
      </c>
      <c r="E395" s="97" t="s">
        <v>146</v>
      </c>
      <c r="F395" s="97" t="s">
        <v>3155</v>
      </c>
      <c r="G395" s="97" t="s">
        <v>148</v>
      </c>
      <c r="H395" s="97" t="s">
        <v>3156</v>
      </c>
      <c r="I395" s="98">
        <v>39083</v>
      </c>
      <c r="J395" s="98">
        <v>41090</v>
      </c>
      <c r="K395" s="98" t="s">
        <v>243</v>
      </c>
      <c r="L395" s="99">
        <v>3093883.18</v>
      </c>
      <c r="M395" s="99">
        <v>3075461.18</v>
      </c>
      <c r="N395" s="99">
        <v>2614142</v>
      </c>
    </row>
    <row r="396" spans="1:14" ht="45" x14ac:dyDescent="0.25">
      <c r="A396" s="102">
        <v>393</v>
      </c>
      <c r="B396" s="97" t="s">
        <v>3157</v>
      </c>
      <c r="C396" s="97" t="s">
        <v>3158</v>
      </c>
      <c r="D396" s="97" t="s">
        <v>265</v>
      </c>
      <c r="E396" s="97" t="s">
        <v>58</v>
      </c>
      <c r="F396" s="97" t="s">
        <v>266</v>
      </c>
      <c r="G396" s="97" t="s">
        <v>267</v>
      </c>
      <c r="H396" s="97" t="s">
        <v>268</v>
      </c>
      <c r="I396" s="98">
        <v>39083</v>
      </c>
      <c r="J396" s="98">
        <v>41274</v>
      </c>
      <c r="K396" s="98" t="s">
        <v>243</v>
      </c>
      <c r="L396" s="99">
        <v>1139627.8700000001</v>
      </c>
      <c r="M396" s="99">
        <v>954698.4</v>
      </c>
      <c r="N396" s="99">
        <v>811493.64</v>
      </c>
    </row>
    <row r="397" spans="1:14" ht="45" x14ac:dyDescent="0.25">
      <c r="A397" s="102">
        <v>394</v>
      </c>
      <c r="B397" s="97" t="s">
        <v>3159</v>
      </c>
      <c r="C397" s="97" t="s">
        <v>3160</v>
      </c>
      <c r="D397" s="97" t="s">
        <v>3161</v>
      </c>
      <c r="E397" s="97" t="s">
        <v>68</v>
      </c>
      <c r="F397" s="97" t="s">
        <v>188</v>
      </c>
      <c r="G397" s="97" t="s">
        <v>189</v>
      </c>
      <c r="H397" s="97" t="s">
        <v>3162</v>
      </c>
      <c r="I397" s="98">
        <v>39083</v>
      </c>
      <c r="J397" s="98">
        <v>40939</v>
      </c>
      <c r="K397" s="98" t="s">
        <v>243</v>
      </c>
      <c r="L397" s="99">
        <v>2463850.39</v>
      </c>
      <c r="M397" s="99">
        <v>2463850.39</v>
      </c>
      <c r="N397" s="99">
        <v>2094272.83</v>
      </c>
    </row>
    <row r="398" spans="1:14" ht="56.25" x14ac:dyDescent="0.25">
      <c r="A398" s="102">
        <v>395</v>
      </c>
      <c r="B398" s="97" t="s">
        <v>3163</v>
      </c>
      <c r="C398" s="97" t="s">
        <v>3164</v>
      </c>
      <c r="D398" s="97" t="s">
        <v>3165</v>
      </c>
      <c r="E398" s="97" t="s">
        <v>58</v>
      </c>
      <c r="F398" s="97" t="s">
        <v>73</v>
      </c>
      <c r="G398" s="97" t="s">
        <v>3166</v>
      </c>
      <c r="H398" s="97" t="s">
        <v>3167</v>
      </c>
      <c r="I398" s="98">
        <v>39083</v>
      </c>
      <c r="J398" s="98">
        <v>41547</v>
      </c>
      <c r="K398" s="98" t="s">
        <v>243</v>
      </c>
      <c r="L398" s="99">
        <v>1981358.86</v>
      </c>
      <c r="M398" s="99">
        <v>1977484.36</v>
      </c>
      <c r="N398" s="99">
        <v>1680861.7</v>
      </c>
    </row>
    <row r="399" spans="1:14" ht="45" x14ac:dyDescent="0.25">
      <c r="A399" s="102">
        <v>396</v>
      </c>
      <c r="B399" s="97" t="s">
        <v>3168</v>
      </c>
      <c r="C399" s="97" t="s">
        <v>3169</v>
      </c>
      <c r="D399" s="97" t="s">
        <v>3170</v>
      </c>
      <c r="E399" s="97" t="s">
        <v>58</v>
      </c>
      <c r="F399" s="97" t="s">
        <v>3171</v>
      </c>
      <c r="G399" s="97" t="s">
        <v>3172</v>
      </c>
      <c r="H399" s="97" t="s">
        <v>3173</v>
      </c>
      <c r="I399" s="98">
        <v>39083</v>
      </c>
      <c r="J399" s="98">
        <v>41425</v>
      </c>
      <c r="K399" s="98" t="s">
        <v>243</v>
      </c>
      <c r="L399" s="99">
        <v>1786748.94</v>
      </c>
      <c r="M399" s="99">
        <v>1626868.79</v>
      </c>
      <c r="N399" s="99">
        <v>1382838.47</v>
      </c>
    </row>
    <row r="400" spans="1:14" ht="45" x14ac:dyDescent="0.25">
      <c r="A400" s="102">
        <v>397</v>
      </c>
      <c r="B400" s="97" t="s">
        <v>3174</v>
      </c>
      <c r="C400" s="97" t="s">
        <v>3175</v>
      </c>
      <c r="D400" s="97" t="s">
        <v>269</v>
      </c>
      <c r="E400" s="97" t="s">
        <v>163</v>
      </c>
      <c r="F400" s="97" t="s">
        <v>270</v>
      </c>
      <c r="G400" s="97" t="s">
        <v>271</v>
      </c>
      <c r="H400" s="97" t="s">
        <v>272</v>
      </c>
      <c r="I400" s="98">
        <v>39083</v>
      </c>
      <c r="J400" s="98">
        <v>41090</v>
      </c>
      <c r="K400" s="98" t="s">
        <v>243</v>
      </c>
      <c r="L400" s="99">
        <v>4158523</v>
      </c>
      <c r="M400" s="99">
        <v>4158523</v>
      </c>
      <c r="N400" s="99">
        <v>3534744.55</v>
      </c>
    </row>
    <row r="401" spans="1:14" ht="33.75" x14ac:dyDescent="0.25">
      <c r="A401" s="102">
        <v>398</v>
      </c>
      <c r="B401" s="97" t="s">
        <v>3176</v>
      </c>
      <c r="C401" s="97" t="s">
        <v>3177</v>
      </c>
      <c r="D401" s="97" t="s">
        <v>3178</v>
      </c>
      <c r="E401" s="97" t="s">
        <v>163</v>
      </c>
      <c r="F401" s="97" t="s">
        <v>164</v>
      </c>
      <c r="G401" s="97" t="s">
        <v>165</v>
      </c>
      <c r="H401" s="97" t="s">
        <v>3179</v>
      </c>
      <c r="I401" s="98">
        <v>39083</v>
      </c>
      <c r="J401" s="98">
        <v>41670</v>
      </c>
      <c r="K401" s="98" t="s">
        <v>243</v>
      </c>
      <c r="L401" s="99">
        <v>1889386.11</v>
      </c>
      <c r="M401" s="99">
        <v>1864225</v>
      </c>
      <c r="N401" s="99">
        <v>1584591.25</v>
      </c>
    </row>
    <row r="402" spans="1:14" ht="56.25" x14ac:dyDescent="0.25">
      <c r="A402" s="102">
        <v>399</v>
      </c>
      <c r="B402" s="97" t="s">
        <v>3180</v>
      </c>
      <c r="C402" s="97" t="s">
        <v>3181</v>
      </c>
      <c r="D402" s="97" t="s">
        <v>273</v>
      </c>
      <c r="E402" s="97" t="s">
        <v>137</v>
      </c>
      <c r="F402" s="97" t="s">
        <v>274</v>
      </c>
      <c r="G402" s="97" t="s">
        <v>139</v>
      </c>
      <c r="H402" s="97" t="s">
        <v>275</v>
      </c>
      <c r="I402" s="98">
        <v>39083</v>
      </c>
      <c r="J402" s="98">
        <v>41790</v>
      </c>
      <c r="K402" s="98" t="s">
        <v>243</v>
      </c>
      <c r="L402" s="99">
        <v>6008563.3099999996</v>
      </c>
      <c r="M402" s="99">
        <v>4780269.0999999996</v>
      </c>
      <c r="N402" s="99">
        <v>4063228.73</v>
      </c>
    </row>
    <row r="403" spans="1:14" ht="45" x14ac:dyDescent="0.25">
      <c r="A403" s="102">
        <v>400</v>
      </c>
      <c r="B403" s="97" t="s">
        <v>3182</v>
      </c>
      <c r="C403" s="97" t="s">
        <v>276</v>
      </c>
      <c r="D403" s="97" t="s">
        <v>3183</v>
      </c>
      <c r="E403" s="97" t="s">
        <v>172</v>
      </c>
      <c r="F403" s="97" t="s">
        <v>277</v>
      </c>
      <c r="G403" s="97" t="s">
        <v>278</v>
      </c>
      <c r="H403" s="97" t="s">
        <v>279</v>
      </c>
      <c r="I403" s="98">
        <v>39083</v>
      </c>
      <c r="J403" s="98">
        <v>41213</v>
      </c>
      <c r="K403" s="98" t="s">
        <v>243</v>
      </c>
      <c r="L403" s="99">
        <v>3464914.05</v>
      </c>
      <c r="M403" s="99">
        <v>2470302.0499999998</v>
      </c>
      <c r="N403" s="99">
        <v>2099756.7400000002</v>
      </c>
    </row>
    <row r="404" spans="1:14" ht="56.25" x14ac:dyDescent="0.25">
      <c r="A404" s="102">
        <v>401</v>
      </c>
      <c r="B404" s="97" t="s">
        <v>3184</v>
      </c>
      <c r="C404" s="97" t="s">
        <v>3185</v>
      </c>
      <c r="D404" s="97" t="s">
        <v>3186</v>
      </c>
      <c r="E404" s="97" t="s">
        <v>68</v>
      </c>
      <c r="F404" s="97" t="s">
        <v>3187</v>
      </c>
      <c r="G404" s="97" t="s">
        <v>3188</v>
      </c>
      <c r="H404" s="97" t="s">
        <v>3189</v>
      </c>
      <c r="I404" s="98">
        <v>39083</v>
      </c>
      <c r="J404" s="98">
        <v>41639</v>
      </c>
      <c r="K404" s="98" t="s">
        <v>243</v>
      </c>
      <c r="L404" s="99">
        <v>937362.03</v>
      </c>
      <c r="M404" s="99">
        <v>937362.03</v>
      </c>
      <c r="N404" s="99">
        <v>796757.71</v>
      </c>
    </row>
    <row r="405" spans="1:14" ht="33.75" x14ac:dyDescent="0.25">
      <c r="A405" s="102">
        <v>402</v>
      </c>
      <c r="B405" s="97" t="s">
        <v>3190</v>
      </c>
      <c r="C405" s="97" t="s">
        <v>3191</v>
      </c>
      <c r="D405" s="97" t="s">
        <v>3192</v>
      </c>
      <c r="E405" s="97" t="s">
        <v>262</v>
      </c>
      <c r="F405" s="97" t="s">
        <v>3193</v>
      </c>
      <c r="G405" s="97" t="s">
        <v>3194</v>
      </c>
      <c r="H405" s="97" t="s">
        <v>3195</v>
      </c>
      <c r="I405" s="98">
        <v>39083</v>
      </c>
      <c r="J405" s="98">
        <v>41090</v>
      </c>
      <c r="K405" s="98" t="s">
        <v>243</v>
      </c>
      <c r="L405" s="99">
        <v>1663213.74</v>
      </c>
      <c r="M405" s="99">
        <v>1663213.74</v>
      </c>
      <c r="N405" s="99">
        <v>1413731.67</v>
      </c>
    </row>
    <row r="406" spans="1:14" ht="78.75" x14ac:dyDescent="0.25">
      <c r="A406" s="102">
        <v>403</v>
      </c>
      <c r="B406" s="97" t="s">
        <v>3196</v>
      </c>
      <c r="C406" s="97" t="s">
        <v>3197</v>
      </c>
      <c r="D406" s="97" t="s">
        <v>3198</v>
      </c>
      <c r="E406" s="97" t="s">
        <v>92</v>
      </c>
      <c r="F406" s="97" t="s">
        <v>280</v>
      </c>
      <c r="G406" s="97" t="s">
        <v>281</v>
      </c>
      <c r="H406" s="97" t="s">
        <v>282</v>
      </c>
      <c r="I406" s="98">
        <v>39083</v>
      </c>
      <c r="J406" s="98">
        <v>40968</v>
      </c>
      <c r="K406" s="98" t="s">
        <v>243</v>
      </c>
      <c r="L406" s="99">
        <v>660657.21</v>
      </c>
      <c r="M406" s="99">
        <v>488720.48</v>
      </c>
      <c r="N406" s="99">
        <v>415412.4</v>
      </c>
    </row>
    <row r="407" spans="1:14" ht="56.25" x14ac:dyDescent="0.25">
      <c r="A407" s="102">
        <v>404</v>
      </c>
      <c r="B407" s="97" t="s">
        <v>3199</v>
      </c>
      <c r="C407" s="97" t="s">
        <v>3200</v>
      </c>
      <c r="D407" s="97" t="s">
        <v>3201</v>
      </c>
      <c r="E407" s="97" t="s">
        <v>108</v>
      </c>
      <c r="F407" s="97" t="s">
        <v>283</v>
      </c>
      <c r="G407" s="97" t="s">
        <v>284</v>
      </c>
      <c r="H407" s="97" t="s">
        <v>3202</v>
      </c>
      <c r="I407" s="98">
        <v>39083</v>
      </c>
      <c r="J407" s="98">
        <v>40602</v>
      </c>
      <c r="K407" s="98" t="s">
        <v>243</v>
      </c>
      <c r="L407" s="99">
        <v>1178992.25</v>
      </c>
      <c r="M407" s="99">
        <v>967761.31</v>
      </c>
      <c r="N407" s="99">
        <v>822597.11</v>
      </c>
    </row>
    <row r="408" spans="1:14" ht="33.75" x14ac:dyDescent="0.25">
      <c r="A408" s="102">
        <v>405</v>
      </c>
      <c r="B408" s="97" t="s">
        <v>3203</v>
      </c>
      <c r="C408" s="97" t="s">
        <v>3204</v>
      </c>
      <c r="D408" s="97" t="s">
        <v>3205</v>
      </c>
      <c r="E408" s="97" t="s">
        <v>92</v>
      </c>
      <c r="F408" s="97" t="s">
        <v>152</v>
      </c>
      <c r="G408" s="97" t="s">
        <v>153</v>
      </c>
      <c r="H408" s="97" t="s">
        <v>3206</v>
      </c>
      <c r="I408" s="98">
        <v>39083</v>
      </c>
      <c r="J408" s="98">
        <v>40999</v>
      </c>
      <c r="K408" s="98" t="s">
        <v>243</v>
      </c>
      <c r="L408" s="99">
        <v>2916589.72</v>
      </c>
      <c r="M408" s="99">
        <v>2687361.67</v>
      </c>
      <c r="N408" s="99">
        <v>2284257.41</v>
      </c>
    </row>
    <row r="409" spans="1:14" ht="45" x14ac:dyDescent="0.25">
      <c r="A409" s="102">
        <v>406</v>
      </c>
      <c r="B409" s="97" t="s">
        <v>3207</v>
      </c>
      <c r="C409" s="97" t="s">
        <v>3208</v>
      </c>
      <c r="D409" s="97" t="s">
        <v>3209</v>
      </c>
      <c r="E409" s="97" t="s">
        <v>54</v>
      </c>
      <c r="F409" s="97" t="s">
        <v>285</v>
      </c>
      <c r="G409" s="97" t="s">
        <v>286</v>
      </c>
      <c r="H409" s="97" t="s">
        <v>3210</v>
      </c>
      <c r="I409" s="98">
        <v>39083</v>
      </c>
      <c r="J409" s="98">
        <v>41274</v>
      </c>
      <c r="K409" s="98" t="s">
        <v>243</v>
      </c>
      <c r="L409" s="99">
        <v>1224278</v>
      </c>
      <c r="M409" s="99">
        <v>1222448</v>
      </c>
      <c r="N409" s="99">
        <v>1039080.8</v>
      </c>
    </row>
    <row r="410" spans="1:14" ht="67.5" x14ac:dyDescent="0.25">
      <c r="A410" s="102">
        <v>407</v>
      </c>
      <c r="B410" s="97" t="s">
        <v>3211</v>
      </c>
      <c r="C410" s="97" t="s">
        <v>3212</v>
      </c>
      <c r="D410" s="97" t="s">
        <v>287</v>
      </c>
      <c r="E410" s="97" t="s">
        <v>87</v>
      </c>
      <c r="F410" s="97" t="s">
        <v>288</v>
      </c>
      <c r="G410" s="97" t="s">
        <v>289</v>
      </c>
      <c r="H410" s="97" t="s">
        <v>290</v>
      </c>
      <c r="I410" s="98">
        <v>39083</v>
      </c>
      <c r="J410" s="98">
        <v>40877</v>
      </c>
      <c r="K410" s="98" t="s">
        <v>243</v>
      </c>
      <c r="L410" s="99">
        <v>833227.34</v>
      </c>
      <c r="M410" s="99">
        <v>823467.34</v>
      </c>
      <c r="N410" s="99">
        <v>699947.23</v>
      </c>
    </row>
    <row r="411" spans="1:14" ht="45" x14ac:dyDescent="0.25">
      <c r="A411" s="102">
        <v>408</v>
      </c>
      <c r="B411" s="97" t="s">
        <v>3213</v>
      </c>
      <c r="C411" s="97" t="s">
        <v>3214</v>
      </c>
      <c r="D411" s="97" t="s">
        <v>291</v>
      </c>
      <c r="E411" s="97" t="s">
        <v>92</v>
      </c>
      <c r="F411" s="97" t="s">
        <v>292</v>
      </c>
      <c r="G411" s="97" t="s">
        <v>293</v>
      </c>
      <c r="H411" s="97" t="s">
        <v>294</v>
      </c>
      <c r="I411" s="98">
        <v>39083</v>
      </c>
      <c r="J411" s="98">
        <v>41060</v>
      </c>
      <c r="K411" s="98" t="s">
        <v>243</v>
      </c>
      <c r="L411" s="99">
        <v>698952.14</v>
      </c>
      <c r="M411" s="99">
        <v>698952.14</v>
      </c>
      <c r="N411" s="99">
        <v>594109.31000000006</v>
      </c>
    </row>
    <row r="412" spans="1:14" ht="45" x14ac:dyDescent="0.25">
      <c r="A412" s="102">
        <v>409</v>
      </c>
      <c r="B412" s="97" t="s">
        <v>3215</v>
      </c>
      <c r="C412" s="97" t="s">
        <v>3216</v>
      </c>
      <c r="D412" s="97" t="s">
        <v>3217</v>
      </c>
      <c r="E412" s="97" t="s">
        <v>82</v>
      </c>
      <c r="F412" s="97" t="s">
        <v>295</v>
      </c>
      <c r="G412" s="97" t="s">
        <v>296</v>
      </c>
      <c r="H412" s="97" t="s">
        <v>3218</v>
      </c>
      <c r="I412" s="98">
        <v>39083</v>
      </c>
      <c r="J412" s="98">
        <v>40908</v>
      </c>
      <c r="K412" s="98" t="s">
        <v>243</v>
      </c>
      <c r="L412" s="99">
        <v>250000</v>
      </c>
      <c r="M412" s="99">
        <v>250000</v>
      </c>
      <c r="N412" s="99">
        <v>212500</v>
      </c>
    </row>
    <row r="413" spans="1:14" ht="45" x14ac:dyDescent="0.25">
      <c r="A413" s="102">
        <v>410</v>
      </c>
      <c r="B413" s="97" t="s">
        <v>3219</v>
      </c>
      <c r="C413" s="97" t="s">
        <v>3220</v>
      </c>
      <c r="D413" s="97" t="s">
        <v>183</v>
      </c>
      <c r="E413" s="97" t="s">
        <v>68</v>
      </c>
      <c r="F413" s="97" t="s">
        <v>184</v>
      </c>
      <c r="G413" s="97" t="s">
        <v>185</v>
      </c>
      <c r="H413" s="97" t="s">
        <v>297</v>
      </c>
      <c r="I413" s="98">
        <v>39083</v>
      </c>
      <c r="J413" s="98">
        <v>41197</v>
      </c>
      <c r="K413" s="98" t="s">
        <v>243</v>
      </c>
      <c r="L413" s="99">
        <v>894250.1</v>
      </c>
      <c r="M413" s="99">
        <v>809005.04</v>
      </c>
      <c r="N413" s="99">
        <v>687654.28</v>
      </c>
    </row>
    <row r="414" spans="1:14" ht="45" x14ac:dyDescent="0.25">
      <c r="A414" s="102">
        <v>411</v>
      </c>
      <c r="B414" s="97" t="s">
        <v>3221</v>
      </c>
      <c r="C414" s="97" t="s">
        <v>3222</v>
      </c>
      <c r="D414" s="97" t="s">
        <v>298</v>
      </c>
      <c r="E414" s="97" t="s">
        <v>92</v>
      </c>
      <c r="F414" s="97" t="s">
        <v>299</v>
      </c>
      <c r="G414" s="97" t="s">
        <v>300</v>
      </c>
      <c r="H414" s="97" t="s">
        <v>301</v>
      </c>
      <c r="I414" s="98">
        <v>39083</v>
      </c>
      <c r="J414" s="98">
        <v>41364</v>
      </c>
      <c r="K414" s="98" t="s">
        <v>243</v>
      </c>
      <c r="L414" s="99">
        <v>1192541.75</v>
      </c>
      <c r="M414" s="99">
        <v>1149841.75</v>
      </c>
      <c r="N414" s="99">
        <v>977365.48</v>
      </c>
    </row>
    <row r="415" spans="1:14" ht="45" x14ac:dyDescent="0.25">
      <c r="A415" s="102">
        <v>412</v>
      </c>
      <c r="B415" s="97" t="s">
        <v>3223</v>
      </c>
      <c r="C415" s="97" t="s">
        <v>3224</v>
      </c>
      <c r="D415" s="97" t="s">
        <v>302</v>
      </c>
      <c r="E415" s="97" t="s">
        <v>68</v>
      </c>
      <c r="F415" s="97" t="s">
        <v>303</v>
      </c>
      <c r="G415" s="97" t="s">
        <v>304</v>
      </c>
      <c r="H415" s="97" t="s">
        <v>305</v>
      </c>
      <c r="I415" s="98">
        <v>39083</v>
      </c>
      <c r="J415" s="98">
        <v>40877</v>
      </c>
      <c r="K415" s="98" t="s">
        <v>243</v>
      </c>
      <c r="L415" s="99">
        <v>619575.02</v>
      </c>
      <c r="M415" s="99">
        <v>619575.02</v>
      </c>
      <c r="N415" s="99">
        <v>526638.77</v>
      </c>
    </row>
    <row r="416" spans="1:14" ht="56.25" x14ac:dyDescent="0.25">
      <c r="A416" s="102">
        <v>413</v>
      </c>
      <c r="B416" s="97" t="s">
        <v>3225</v>
      </c>
      <c r="C416" s="97" t="s">
        <v>3226</v>
      </c>
      <c r="D416" s="97" t="s">
        <v>306</v>
      </c>
      <c r="E416" s="97" t="s">
        <v>159</v>
      </c>
      <c r="F416" s="97" t="s">
        <v>307</v>
      </c>
      <c r="G416" s="97" t="s">
        <v>308</v>
      </c>
      <c r="H416" s="97" t="s">
        <v>309</v>
      </c>
      <c r="I416" s="98">
        <v>39083</v>
      </c>
      <c r="J416" s="98">
        <v>41274</v>
      </c>
      <c r="K416" s="98" t="s">
        <v>243</v>
      </c>
      <c r="L416" s="99">
        <v>1674180.84</v>
      </c>
      <c r="M416" s="99">
        <v>1674180.84</v>
      </c>
      <c r="N416" s="99">
        <v>1423053.71</v>
      </c>
    </row>
    <row r="417" spans="1:14" ht="56.25" x14ac:dyDescent="0.25">
      <c r="A417" s="102">
        <v>414</v>
      </c>
      <c r="B417" s="97" t="s">
        <v>3227</v>
      </c>
      <c r="C417" s="97" t="s">
        <v>3228</v>
      </c>
      <c r="D417" s="97" t="s">
        <v>3229</v>
      </c>
      <c r="E417" s="97" t="s">
        <v>68</v>
      </c>
      <c r="F417" s="97" t="s">
        <v>310</v>
      </c>
      <c r="G417" s="97" t="s">
        <v>311</v>
      </c>
      <c r="H417" s="97" t="s">
        <v>312</v>
      </c>
      <c r="I417" s="98">
        <v>39083</v>
      </c>
      <c r="J417" s="98">
        <v>41425</v>
      </c>
      <c r="K417" s="98" t="s">
        <v>243</v>
      </c>
      <c r="L417" s="99">
        <v>2823977.95</v>
      </c>
      <c r="M417" s="99">
        <v>2772317.95</v>
      </c>
      <c r="N417" s="99">
        <v>2356470.25</v>
      </c>
    </row>
    <row r="418" spans="1:14" ht="45" x14ac:dyDescent="0.25">
      <c r="A418" s="102">
        <v>415</v>
      </c>
      <c r="B418" s="97" t="s">
        <v>3230</v>
      </c>
      <c r="C418" s="97" t="s">
        <v>3231</v>
      </c>
      <c r="D418" s="97" t="s">
        <v>313</v>
      </c>
      <c r="E418" s="97" t="s">
        <v>39</v>
      </c>
      <c r="F418" s="97" t="s">
        <v>314</v>
      </c>
      <c r="G418" s="97" t="s">
        <v>315</v>
      </c>
      <c r="H418" s="97" t="s">
        <v>316</v>
      </c>
      <c r="I418" s="98">
        <v>39083</v>
      </c>
      <c r="J418" s="98">
        <v>40816</v>
      </c>
      <c r="K418" s="98" t="s">
        <v>243</v>
      </c>
      <c r="L418" s="99">
        <v>3265155.08</v>
      </c>
      <c r="M418" s="99">
        <v>3265155.08</v>
      </c>
      <c r="N418" s="99">
        <v>2775381.81</v>
      </c>
    </row>
    <row r="419" spans="1:14" ht="33.75" x14ac:dyDescent="0.25">
      <c r="A419" s="102">
        <v>416</v>
      </c>
      <c r="B419" s="97" t="s">
        <v>3232</v>
      </c>
      <c r="C419" s="97" t="s">
        <v>3233</v>
      </c>
      <c r="D419" s="97" t="s">
        <v>317</v>
      </c>
      <c r="E419" s="97" t="s">
        <v>92</v>
      </c>
      <c r="F419" s="97" t="s">
        <v>133</v>
      </c>
      <c r="G419" s="97" t="s">
        <v>134</v>
      </c>
      <c r="H419" s="97" t="s">
        <v>318</v>
      </c>
      <c r="I419" s="98">
        <v>39083</v>
      </c>
      <c r="J419" s="98">
        <v>40999</v>
      </c>
      <c r="K419" s="98" t="s">
        <v>243</v>
      </c>
      <c r="L419" s="99">
        <v>693672.99</v>
      </c>
      <c r="M419" s="99">
        <v>693672.99</v>
      </c>
      <c r="N419" s="99">
        <v>589622.04</v>
      </c>
    </row>
    <row r="420" spans="1:14" ht="45" x14ac:dyDescent="0.25">
      <c r="A420" s="102">
        <v>417</v>
      </c>
      <c r="B420" s="97" t="s">
        <v>3234</v>
      </c>
      <c r="C420" s="97" t="s">
        <v>3235</v>
      </c>
      <c r="D420" s="97" t="s">
        <v>3236</v>
      </c>
      <c r="E420" s="97" t="s">
        <v>108</v>
      </c>
      <c r="F420" s="97" t="s">
        <v>319</v>
      </c>
      <c r="G420" s="97" t="s">
        <v>320</v>
      </c>
      <c r="H420" s="97" t="s">
        <v>3237</v>
      </c>
      <c r="I420" s="98">
        <v>39083</v>
      </c>
      <c r="J420" s="98">
        <v>41182</v>
      </c>
      <c r="K420" s="98" t="s">
        <v>243</v>
      </c>
      <c r="L420" s="99">
        <v>898538</v>
      </c>
      <c r="M420" s="99">
        <v>898538</v>
      </c>
      <c r="N420" s="99">
        <v>763757.3</v>
      </c>
    </row>
    <row r="421" spans="1:14" ht="45" x14ac:dyDescent="0.25">
      <c r="A421" s="102">
        <v>418</v>
      </c>
      <c r="B421" s="97" t="s">
        <v>3238</v>
      </c>
      <c r="C421" s="97" t="s">
        <v>3239</v>
      </c>
      <c r="D421" s="97" t="s">
        <v>3150</v>
      </c>
      <c r="E421" s="97" t="s">
        <v>39</v>
      </c>
      <c r="F421" s="97" t="s">
        <v>321</v>
      </c>
      <c r="G421" s="97" t="s">
        <v>322</v>
      </c>
      <c r="H421" s="97" t="s">
        <v>3240</v>
      </c>
      <c r="I421" s="98">
        <v>39083</v>
      </c>
      <c r="J421" s="98">
        <v>40877</v>
      </c>
      <c r="K421" s="98" t="s">
        <v>243</v>
      </c>
      <c r="L421" s="99">
        <v>6215220</v>
      </c>
      <c r="M421" s="99">
        <v>6215220</v>
      </c>
      <c r="N421" s="99">
        <v>5282937</v>
      </c>
    </row>
    <row r="422" spans="1:14" ht="45" x14ac:dyDescent="0.25">
      <c r="A422" s="102">
        <v>419</v>
      </c>
      <c r="B422" s="97" t="s">
        <v>3241</v>
      </c>
      <c r="C422" s="97" t="s">
        <v>3242</v>
      </c>
      <c r="D422" s="97" t="s">
        <v>3243</v>
      </c>
      <c r="E422" s="97" t="s">
        <v>159</v>
      </c>
      <c r="F422" s="97" t="s">
        <v>323</v>
      </c>
      <c r="G422" s="97" t="s">
        <v>324</v>
      </c>
      <c r="H422" s="97" t="s">
        <v>3244</v>
      </c>
      <c r="I422" s="98">
        <v>39083</v>
      </c>
      <c r="J422" s="98">
        <v>41274</v>
      </c>
      <c r="K422" s="98" t="s">
        <v>243</v>
      </c>
      <c r="L422" s="99">
        <v>1189671.21</v>
      </c>
      <c r="M422" s="99">
        <v>920579.95</v>
      </c>
      <c r="N422" s="99">
        <v>782492.95</v>
      </c>
    </row>
    <row r="423" spans="1:14" ht="67.5" x14ac:dyDescent="0.25">
      <c r="A423" s="102">
        <v>420</v>
      </c>
      <c r="B423" s="97" t="s">
        <v>3245</v>
      </c>
      <c r="C423" s="97" t="s">
        <v>3246</v>
      </c>
      <c r="D423" s="97" t="s">
        <v>325</v>
      </c>
      <c r="E423" s="97" t="s">
        <v>10</v>
      </c>
      <c r="F423" s="97" t="s">
        <v>128</v>
      </c>
      <c r="G423" s="97" t="s">
        <v>129</v>
      </c>
      <c r="H423" s="97" t="s">
        <v>326</v>
      </c>
      <c r="I423" s="98">
        <v>39083</v>
      </c>
      <c r="J423" s="98">
        <v>41455</v>
      </c>
      <c r="K423" s="98" t="s">
        <v>243</v>
      </c>
      <c r="L423" s="99">
        <v>330685.5</v>
      </c>
      <c r="M423" s="99">
        <v>330685.5</v>
      </c>
      <c r="N423" s="99">
        <v>281082.67</v>
      </c>
    </row>
    <row r="424" spans="1:14" ht="67.5" x14ac:dyDescent="0.25">
      <c r="A424" s="102">
        <v>421</v>
      </c>
      <c r="B424" s="97" t="s">
        <v>3247</v>
      </c>
      <c r="C424" s="97" t="s">
        <v>3248</v>
      </c>
      <c r="D424" s="97" t="s">
        <v>3249</v>
      </c>
      <c r="E424" s="97" t="s">
        <v>68</v>
      </c>
      <c r="F424" s="97" t="s">
        <v>3250</v>
      </c>
      <c r="G424" s="97" t="s">
        <v>3251</v>
      </c>
      <c r="H424" s="97" t="s">
        <v>3252</v>
      </c>
      <c r="I424" s="98">
        <v>39083</v>
      </c>
      <c r="J424" s="98">
        <v>40908</v>
      </c>
      <c r="K424" s="98" t="s">
        <v>243</v>
      </c>
      <c r="L424" s="99">
        <v>1265991.72</v>
      </c>
      <c r="M424" s="99">
        <v>1265991.72</v>
      </c>
      <c r="N424" s="99">
        <v>1076092.96</v>
      </c>
    </row>
    <row r="425" spans="1:14" ht="56.25" x14ac:dyDescent="0.25">
      <c r="A425" s="102">
        <v>422</v>
      </c>
      <c r="B425" s="97" t="s">
        <v>3253</v>
      </c>
      <c r="C425" s="97" t="s">
        <v>3254</v>
      </c>
      <c r="D425" s="97" t="s">
        <v>327</v>
      </c>
      <c r="E425" s="97" t="s">
        <v>58</v>
      </c>
      <c r="F425" s="97" t="s">
        <v>73</v>
      </c>
      <c r="G425" s="97" t="s">
        <v>328</v>
      </c>
      <c r="H425" s="97" t="s">
        <v>329</v>
      </c>
      <c r="I425" s="98">
        <v>39083</v>
      </c>
      <c r="J425" s="98">
        <v>41090</v>
      </c>
      <c r="K425" s="98" t="s">
        <v>243</v>
      </c>
      <c r="L425" s="99">
        <v>3120090.17</v>
      </c>
      <c r="M425" s="99">
        <v>3120090.17</v>
      </c>
      <c r="N425" s="99">
        <v>2652076.64</v>
      </c>
    </row>
    <row r="426" spans="1:14" ht="45" x14ac:dyDescent="0.25">
      <c r="A426" s="102">
        <v>423</v>
      </c>
      <c r="B426" s="97" t="s">
        <v>3255</v>
      </c>
      <c r="C426" s="97" t="s">
        <v>3256</v>
      </c>
      <c r="D426" s="97" t="s">
        <v>330</v>
      </c>
      <c r="E426" s="97" t="s">
        <v>39</v>
      </c>
      <c r="F426" s="97" t="s">
        <v>45</v>
      </c>
      <c r="G426" s="97" t="s">
        <v>331</v>
      </c>
      <c r="H426" s="97" t="s">
        <v>332</v>
      </c>
      <c r="I426" s="98">
        <v>39873</v>
      </c>
      <c r="J426" s="98">
        <v>41517</v>
      </c>
      <c r="K426" s="98" t="s">
        <v>256</v>
      </c>
      <c r="L426" s="99">
        <v>9722372.3900000006</v>
      </c>
      <c r="M426" s="99">
        <v>9722372.3900000006</v>
      </c>
      <c r="N426" s="99">
        <v>8264016.5300000003</v>
      </c>
    </row>
    <row r="427" spans="1:14" ht="45" x14ac:dyDescent="0.25">
      <c r="A427" s="102">
        <v>424</v>
      </c>
      <c r="B427" s="97" t="s">
        <v>3257</v>
      </c>
      <c r="C427" s="97" t="s">
        <v>3258</v>
      </c>
      <c r="D427" s="97" t="s">
        <v>333</v>
      </c>
      <c r="E427" s="97" t="s">
        <v>104</v>
      </c>
      <c r="F427" s="97" t="s">
        <v>334</v>
      </c>
      <c r="G427" s="97" t="s">
        <v>335</v>
      </c>
      <c r="H427" s="97" t="s">
        <v>336</v>
      </c>
      <c r="I427" s="98">
        <v>39083</v>
      </c>
      <c r="J427" s="98">
        <v>41364</v>
      </c>
      <c r="K427" s="98" t="s">
        <v>256</v>
      </c>
      <c r="L427" s="99">
        <v>11119936.939999999</v>
      </c>
      <c r="M427" s="99">
        <v>11107114.220000001</v>
      </c>
      <c r="N427" s="99">
        <v>9441047.0800000001</v>
      </c>
    </row>
    <row r="428" spans="1:14" ht="45" x14ac:dyDescent="0.25">
      <c r="A428" s="102">
        <v>425</v>
      </c>
      <c r="B428" s="97" t="s">
        <v>3259</v>
      </c>
      <c r="C428" s="97" t="s">
        <v>3260</v>
      </c>
      <c r="D428" s="97" t="s">
        <v>337</v>
      </c>
      <c r="E428" s="97" t="s">
        <v>159</v>
      </c>
      <c r="F428" s="97" t="s">
        <v>338</v>
      </c>
      <c r="G428" s="97" t="s">
        <v>339</v>
      </c>
      <c r="H428" s="97" t="s">
        <v>340</v>
      </c>
      <c r="I428" s="98">
        <v>39083</v>
      </c>
      <c r="J428" s="98">
        <v>41274</v>
      </c>
      <c r="K428" s="98" t="s">
        <v>256</v>
      </c>
      <c r="L428" s="99">
        <v>12894149.17</v>
      </c>
      <c r="M428" s="99">
        <v>10389149.17</v>
      </c>
      <c r="N428" s="99">
        <v>8830776.7899999991</v>
      </c>
    </row>
    <row r="429" spans="1:14" ht="33.75" x14ac:dyDescent="0.25">
      <c r="A429" s="102">
        <v>426</v>
      </c>
      <c r="B429" s="97" t="s">
        <v>3261</v>
      </c>
      <c r="C429" s="97" t="s">
        <v>3262</v>
      </c>
      <c r="D429" s="97" t="s">
        <v>3141</v>
      </c>
      <c r="E429" s="97" t="s">
        <v>58</v>
      </c>
      <c r="F429" s="97" t="s">
        <v>73</v>
      </c>
      <c r="G429" s="97" t="s">
        <v>252</v>
      </c>
      <c r="H429" s="97" t="s">
        <v>3142</v>
      </c>
      <c r="I429" s="98">
        <v>39083</v>
      </c>
      <c r="J429" s="98">
        <v>41790</v>
      </c>
      <c r="K429" s="98" t="s">
        <v>3263</v>
      </c>
      <c r="L429" s="99">
        <v>44236482.909999996</v>
      </c>
      <c r="M429" s="99">
        <v>43182012.920000002</v>
      </c>
      <c r="N429" s="99">
        <v>36704710.979999997</v>
      </c>
    </row>
    <row r="430" spans="1:14" ht="67.5" x14ac:dyDescent="0.25">
      <c r="A430" s="102">
        <v>427</v>
      </c>
      <c r="B430" s="97" t="s">
        <v>3264</v>
      </c>
      <c r="C430" s="97" t="s">
        <v>3265</v>
      </c>
      <c r="D430" s="97" t="s">
        <v>3266</v>
      </c>
      <c r="E430" s="97" t="s">
        <v>87</v>
      </c>
      <c r="F430" s="97" t="s">
        <v>288</v>
      </c>
      <c r="G430" s="97" t="s">
        <v>341</v>
      </c>
      <c r="H430" s="97" t="s">
        <v>3267</v>
      </c>
      <c r="I430" s="98">
        <v>39083</v>
      </c>
      <c r="J430" s="98">
        <v>41820</v>
      </c>
      <c r="K430" s="98" t="s">
        <v>342</v>
      </c>
      <c r="L430" s="99">
        <v>11170335.140000001</v>
      </c>
      <c r="M430" s="99">
        <v>11035878.08</v>
      </c>
      <c r="N430" s="99">
        <v>9380496.3599999994</v>
      </c>
    </row>
    <row r="431" spans="1:14" ht="45" x14ac:dyDescent="0.25">
      <c r="A431" s="102">
        <v>428</v>
      </c>
      <c r="B431" s="97" t="s">
        <v>3268</v>
      </c>
      <c r="C431" s="97" t="s">
        <v>3269</v>
      </c>
      <c r="D431" s="97" t="s">
        <v>327</v>
      </c>
      <c r="E431" s="97" t="s">
        <v>58</v>
      </c>
      <c r="F431" s="97" t="s">
        <v>73</v>
      </c>
      <c r="G431" s="97" t="s">
        <v>328</v>
      </c>
      <c r="H431" s="97" t="s">
        <v>329</v>
      </c>
      <c r="I431" s="98">
        <v>39083</v>
      </c>
      <c r="J431" s="98">
        <v>41213</v>
      </c>
      <c r="K431" s="98" t="s">
        <v>261</v>
      </c>
      <c r="L431" s="99">
        <v>11243000</v>
      </c>
      <c r="M431" s="99">
        <v>11243000</v>
      </c>
      <c r="N431" s="99">
        <v>9556550</v>
      </c>
    </row>
    <row r="432" spans="1:14" ht="56.25" x14ac:dyDescent="0.25">
      <c r="A432" s="102">
        <v>429</v>
      </c>
      <c r="B432" s="97" t="s">
        <v>3270</v>
      </c>
      <c r="C432" s="97" t="s">
        <v>3271</v>
      </c>
      <c r="D432" s="97" t="s">
        <v>343</v>
      </c>
      <c r="E432" s="97" t="s">
        <v>68</v>
      </c>
      <c r="F432" s="97" t="s">
        <v>238</v>
      </c>
      <c r="G432" s="97" t="s">
        <v>344</v>
      </c>
      <c r="H432" s="97" t="s">
        <v>345</v>
      </c>
      <c r="I432" s="98">
        <v>39083</v>
      </c>
      <c r="J432" s="98">
        <v>41486</v>
      </c>
      <c r="K432" s="98" t="s">
        <v>256</v>
      </c>
      <c r="L432" s="99">
        <v>11388001.460000001</v>
      </c>
      <c r="M432" s="99">
        <v>11243000</v>
      </c>
      <c r="N432" s="99">
        <v>9556550</v>
      </c>
    </row>
    <row r="433" spans="1:14" ht="33.75" x14ac:dyDescent="0.25">
      <c r="A433" s="102">
        <v>430</v>
      </c>
      <c r="B433" s="97" t="s">
        <v>3272</v>
      </c>
      <c r="C433" s="97" t="s">
        <v>3273</v>
      </c>
      <c r="D433" s="97" t="s">
        <v>346</v>
      </c>
      <c r="E433" s="97" t="s">
        <v>10</v>
      </c>
      <c r="F433" s="97" t="s">
        <v>128</v>
      </c>
      <c r="G433" s="97" t="s">
        <v>347</v>
      </c>
      <c r="H433" s="97" t="s">
        <v>3274</v>
      </c>
      <c r="I433" s="98">
        <v>39083</v>
      </c>
      <c r="J433" s="98">
        <v>41820</v>
      </c>
      <c r="K433" s="98" t="s">
        <v>261</v>
      </c>
      <c r="L433" s="99">
        <v>11243000</v>
      </c>
      <c r="M433" s="99">
        <v>11243000</v>
      </c>
      <c r="N433" s="99">
        <v>9556550</v>
      </c>
    </row>
    <row r="434" spans="1:14" ht="56.25" x14ac:dyDescent="0.25">
      <c r="A434" s="102">
        <v>431</v>
      </c>
      <c r="B434" s="97" t="s">
        <v>3275</v>
      </c>
      <c r="C434" s="97" t="s">
        <v>3276</v>
      </c>
      <c r="D434" s="97" t="s">
        <v>3277</v>
      </c>
      <c r="E434" s="97" t="s">
        <v>92</v>
      </c>
      <c r="F434" s="97" t="s">
        <v>152</v>
      </c>
      <c r="G434" s="97" t="s">
        <v>3278</v>
      </c>
      <c r="H434" s="97" t="s">
        <v>3279</v>
      </c>
      <c r="I434" s="98">
        <v>39083</v>
      </c>
      <c r="J434" s="98">
        <v>40908</v>
      </c>
      <c r="K434" s="98" t="s">
        <v>246</v>
      </c>
      <c r="L434" s="99">
        <v>11319662.59</v>
      </c>
      <c r="M434" s="99">
        <v>10908156.970000001</v>
      </c>
      <c r="N434" s="99">
        <v>9271933.4199999999</v>
      </c>
    </row>
    <row r="435" spans="1:14" ht="56.25" x14ac:dyDescent="0.25">
      <c r="A435" s="102">
        <v>432</v>
      </c>
      <c r="B435" s="97" t="s">
        <v>3280</v>
      </c>
      <c r="C435" s="97" t="s">
        <v>3281</v>
      </c>
      <c r="D435" s="97" t="s">
        <v>3282</v>
      </c>
      <c r="E435" s="97" t="s">
        <v>172</v>
      </c>
      <c r="F435" s="97" t="s">
        <v>277</v>
      </c>
      <c r="G435" s="97" t="s">
        <v>278</v>
      </c>
      <c r="H435" s="97" t="s">
        <v>279</v>
      </c>
      <c r="I435" s="98">
        <v>39083</v>
      </c>
      <c r="J435" s="98">
        <v>41425</v>
      </c>
      <c r="K435" s="98" t="s">
        <v>261</v>
      </c>
      <c r="L435" s="99">
        <v>18236989.050000001</v>
      </c>
      <c r="M435" s="99">
        <v>11240000</v>
      </c>
      <c r="N435" s="99">
        <v>9554000</v>
      </c>
    </row>
    <row r="436" spans="1:14" ht="56.25" x14ac:dyDescent="0.25">
      <c r="A436" s="102">
        <v>433</v>
      </c>
      <c r="B436" s="97" t="s">
        <v>3283</v>
      </c>
      <c r="C436" s="97" t="s">
        <v>3284</v>
      </c>
      <c r="D436" s="97" t="s">
        <v>3285</v>
      </c>
      <c r="E436" s="97" t="s">
        <v>68</v>
      </c>
      <c r="F436" s="97" t="s">
        <v>238</v>
      </c>
      <c r="G436" s="97" t="s">
        <v>3286</v>
      </c>
      <c r="H436" s="97" t="s">
        <v>3287</v>
      </c>
      <c r="I436" s="98">
        <v>39083</v>
      </c>
      <c r="J436" s="98">
        <v>40908</v>
      </c>
      <c r="K436" s="98" t="s">
        <v>246</v>
      </c>
      <c r="L436" s="99">
        <v>8614477.8300000001</v>
      </c>
      <c r="M436" s="99">
        <v>4937164.04</v>
      </c>
      <c r="N436" s="99">
        <v>4196589.43</v>
      </c>
    </row>
    <row r="437" spans="1:14" ht="45" x14ac:dyDescent="0.25">
      <c r="A437" s="102">
        <v>434</v>
      </c>
      <c r="B437" s="97" t="s">
        <v>3288</v>
      </c>
      <c r="C437" s="97" t="s">
        <v>3289</v>
      </c>
      <c r="D437" s="97" t="s">
        <v>3217</v>
      </c>
      <c r="E437" s="97" t="s">
        <v>82</v>
      </c>
      <c r="F437" s="97" t="s">
        <v>295</v>
      </c>
      <c r="G437" s="97" t="s">
        <v>296</v>
      </c>
      <c r="H437" s="97" t="s">
        <v>3218</v>
      </c>
      <c r="I437" s="98">
        <v>39083</v>
      </c>
      <c r="J437" s="98">
        <v>40847</v>
      </c>
      <c r="K437" s="98" t="s">
        <v>256</v>
      </c>
      <c r="L437" s="99">
        <v>1442997.98</v>
      </c>
      <c r="M437" s="99">
        <v>1442997.98</v>
      </c>
      <c r="N437" s="99">
        <v>1226548.28</v>
      </c>
    </row>
    <row r="438" spans="1:14" ht="45" x14ac:dyDescent="0.25">
      <c r="A438" s="102">
        <v>435</v>
      </c>
      <c r="B438" s="97" t="s">
        <v>3290</v>
      </c>
      <c r="C438" s="97" t="s">
        <v>3291</v>
      </c>
      <c r="D438" s="97" t="s">
        <v>3292</v>
      </c>
      <c r="E438" s="97" t="s">
        <v>262</v>
      </c>
      <c r="F438" s="97" t="s">
        <v>3293</v>
      </c>
      <c r="G438" s="97" t="s">
        <v>3294</v>
      </c>
      <c r="H438" s="97" t="s">
        <v>3295</v>
      </c>
      <c r="I438" s="98">
        <v>39083</v>
      </c>
      <c r="J438" s="98">
        <v>40574</v>
      </c>
      <c r="K438" s="98" t="s">
        <v>261</v>
      </c>
      <c r="L438" s="99">
        <v>6115560.9500000002</v>
      </c>
      <c r="M438" s="99">
        <v>6115560.9500000002</v>
      </c>
      <c r="N438" s="99">
        <v>5198226.8</v>
      </c>
    </row>
    <row r="439" spans="1:14" ht="45" x14ac:dyDescent="0.25">
      <c r="A439" s="102">
        <v>436</v>
      </c>
      <c r="B439" s="97" t="s">
        <v>3296</v>
      </c>
      <c r="C439" s="97" t="s">
        <v>3297</v>
      </c>
      <c r="D439" s="97" t="s">
        <v>3150</v>
      </c>
      <c r="E439" s="97" t="s">
        <v>262</v>
      </c>
      <c r="F439" s="97" t="s">
        <v>3298</v>
      </c>
      <c r="G439" s="97" t="s">
        <v>264</v>
      </c>
      <c r="H439" s="97" t="s">
        <v>3299</v>
      </c>
      <c r="I439" s="98">
        <v>39083</v>
      </c>
      <c r="J439" s="98">
        <v>40390</v>
      </c>
      <c r="K439" s="98" t="s">
        <v>256</v>
      </c>
      <c r="L439" s="99">
        <v>700000</v>
      </c>
      <c r="M439" s="99">
        <v>700000</v>
      </c>
      <c r="N439" s="99">
        <v>595000</v>
      </c>
    </row>
    <row r="440" spans="1:14" ht="56.25" x14ac:dyDescent="0.25">
      <c r="A440" s="102">
        <v>437</v>
      </c>
      <c r="B440" s="97" t="s">
        <v>3300</v>
      </c>
      <c r="C440" s="97" t="s">
        <v>3301</v>
      </c>
      <c r="D440" s="97" t="s">
        <v>3130</v>
      </c>
      <c r="E440" s="97" t="s">
        <v>68</v>
      </c>
      <c r="F440" s="97" t="s">
        <v>69</v>
      </c>
      <c r="G440" s="97" t="s">
        <v>70</v>
      </c>
      <c r="H440" s="97" t="s">
        <v>3131</v>
      </c>
      <c r="I440" s="98">
        <v>39083</v>
      </c>
      <c r="J440" s="98">
        <v>40939</v>
      </c>
      <c r="K440" s="98" t="s">
        <v>261</v>
      </c>
      <c r="L440" s="99">
        <v>4128391.93</v>
      </c>
      <c r="M440" s="99">
        <v>4123511.93</v>
      </c>
      <c r="N440" s="99">
        <v>3504985.14</v>
      </c>
    </row>
    <row r="441" spans="1:14" ht="56.25" x14ac:dyDescent="0.25">
      <c r="A441" s="102">
        <v>438</v>
      </c>
      <c r="B441" s="97" t="s">
        <v>3302</v>
      </c>
      <c r="C441" s="97" t="s">
        <v>3303</v>
      </c>
      <c r="D441" s="97" t="s">
        <v>3304</v>
      </c>
      <c r="E441" s="97" t="s">
        <v>262</v>
      </c>
      <c r="F441" s="97" t="s">
        <v>348</v>
      </c>
      <c r="G441" s="97" t="s">
        <v>3305</v>
      </c>
      <c r="H441" s="97" t="s">
        <v>3306</v>
      </c>
      <c r="I441" s="98">
        <v>39083</v>
      </c>
      <c r="J441" s="98">
        <v>41364</v>
      </c>
      <c r="K441" s="98" t="s">
        <v>261</v>
      </c>
      <c r="L441" s="99">
        <v>9818000</v>
      </c>
      <c r="M441" s="99">
        <v>9643000</v>
      </c>
      <c r="N441" s="99">
        <v>8196550</v>
      </c>
    </row>
    <row r="442" spans="1:14" ht="56.25" x14ac:dyDescent="0.25">
      <c r="A442" s="102">
        <v>439</v>
      </c>
      <c r="B442" s="97" t="s">
        <v>3307</v>
      </c>
      <c r="C442" s="97" t="s">
        <v>3308</v>
      </c>
      <c r="D442" s="97" t="s">
        <v>3309</v>
      </c>
      <c r="E442" s="97" t="s">
        <v>68</v>
      </c>
      <c r="F442" s="97" t="s">
        <v>238</v>
      </c>
      <c r="G442" s="97" t="s">
        <v>239</v>
      </c>
      <c r="H442" s="97" t="s">
        <v>3310</v>
      </c>
      <c r="I442" s="98">
        <v>39083</v>
      </c>
      <c r="J442" s="98">
        <v>41274</v>
      </c>
      <c r="K442" s="98" t="s">
        <v>246</v>
      </c>
      <c r="L442" s="99">
        <v>13229331.439999999</v>
      </c>
      <c r="M442" s="99">
        <v>11338699.060000001</v>
      </c>
      <c r="N442" s="99">
        <v>9637894.1999999993</v>
      </c>
    </row>
    <row r="443" spans="1:14" ht="67.5" x14ac:dyDescent="0.25">
      <c r="A443" s="102">
        <v>440</v>
      </c>
      <c r="B443" s="97" t="s">
        <v>3311</v>
      </c>
      <c r="C443" s="97" t="s">
        <v>3312</v>
      </c>
      <c r="D443" s="97" t="s">
        <v>3313</v>
      </c>
      <c r="E443" s="97" t="s">
        <v>39</v>
      </c>
      <c r="F443" s="97" t="s">
        <v>349</v>
      </c>
      <c r="G443" s="97" t="s">
        <v>350</v>
      </c>
      <c r="H443" s="97" t="s">
        <v>3314</v>
      </c>
      <c r="I443" s="98">
        <v>39083</v>
      </c>
      <c r="J443" s="98">
        <v>41274</v>
      </c>
      <c r="K443" s="98" t="s">
        <v>261</v>
      </c>
      <c r="L443" s="99">
        <v>14125902.960000001</v>
      </c>
      <c r="M443" s="99">
        <v>14125902.960000001</v>
      </c>
      <c r="N443" s="99">
        <v>12007017.51</v>
      </c>
    </row>
    <row r="444" spans="1:14" ht="67.5" x14ac:dyDescent="0.25">
      <c r="A444" s="102">
        <v>441</v>
      </c>
      <c r="B444" s="97" t="s">
        <v>3315</v>
      </c>
      <c r="C444" s="97" t="s">
        <v>3316</v>
      </c>
      <c r="D444" s="97" t="s">
        <v>3317</v>
      </c>
      <c r="E444" s="97" t="s">
        <v>172</v>
      </c>
      <c r="F444" s="97" t="s">
        <v>178</v>
      </c>
      <c r="G444" s="97" t="s">
        <v>179</v>
      </c>
      <c r="H444" s="97" t="s">
        <v>3318</v>
      </c>
      <c r="I444" s="98">
        <v>39083</v>
      </c>
      <c r="J444" s="98">
        <v>40816</v>
      </c>
      <c r="K444" s="98" t="s">
        <v>261</v>
      </c>
      <c r="L444" s="99">
        <v>1481471.63</v>
      </c>
      <c r="M444" s="99">
        <v>1475521.63</v>
      </c>
      <c r="N444" s="99">
        <v>1254193.3799999999</v>
      </c>
    </row>
    <row r="445" spans="1:14" ht="56.25" x14ac:dyDescent="0.25">
      <c r="A445" s="102">
        <v>442</v>
      </c>
      <c r="B445" s="97" t="s">
        <v>3319</v>
      </c>
      <c r="C445" s="97" t="s">
        <v>3320</v>
      </c>
      <c r="D445" s="97" t="s">
        <v>3321</v>
      </c>
      <c r="E445" s="97" t="s">
        <v>87</v>
      </c>
      <c r="F445" s="97" t="s">
        <v>351</v>
      </c>
      <c r="G445" s="97" t="s">
        <v>352</v>
      </c>
      <c r="H445" s="97" t="s">
        <v>3322</v>
      </c>
      <c r="I445" s="98">
        <v>39083</v>
      </c>
      <c r="J445" s="98">
        <v>41152</v>
      </c>
      <c r="K445" s="98" t="s">
        <v>261</v>
      </c>
      <c r="L445" s="99">
        <v>4661655</v>
      </c>
      <c r="M445" s="99">
        <v>4611655</v>
      </c>
      <c r="N445" s="99">
        <v>3919906.75</v>
      </c>
    </row>
    <row r="446" spans="1:14" ht="45" x14ac:dyDescent="0.25">
      <c r="A446" s="102">
        <v>443</v>
      </c>
      <c r="B446" s="97" t="s">
        <v>2106</v>
      </c>
      <c r="C446" s="97" t="s">
        <v>353</v>
      </c>
      <c r="D446" s="97" t="s">
        <v>354</v>
      </c>
      <c r="E446" s="97" t="s">
        <v>146</v>
      </c>
      <c r="F446" s="97" t="s">
        <v>355</v>
      </c>
      <c r="G446" s="97" t="s">
        <v>356</v>
      </c>
      <c r="H446" s="97" t="s">
        <v>357</v>
      </c>
      <c r="I446" s="98">
        <v>39083</v>
      </c>
      <c r="J446" s="98">
        <v>40693</v>
      </c>
      <c r="K446" s="98" t="s">
        <v>246</v>
      </c>
      <c r="L446" s="99">
        <v>8917545.25</v>
      </c>
      <c r="M446" s="99">
        <v>8072906.75</v>
      </c>
      <c r="N446" s="99">
        <v>6861970.7300000004</v>
      </c>
    </row>
    <row r="447" spans="1:14" ht="56.25" x14ac:dyDescent="0.25">
      <c r="A447" s="102">
        <v>444</v>
      </c>
      <c r="B447" s="97" t="s">
        <v>2107</v>
      </c>
      <c r="C447" s="97" t="s">
        <v>358</v>
      </c>
      <c r="D447" s="97" t="s">
        <v>359</v>
      </c>
      <c r="E447" s="97" t="s">
        <v>87</v>
      </c>
      <c r="F447" s="97" t="s">
        <v>288</v>
      </c>
      <c r="G447" s="97" t="s">
        <v>360</v>
      </c>
      <c r="H447" s="97" t="s">
        <v>361</v>
      </c>
      <c r="I447" s="98">
        <v>39083</v>
      </c>
      <c r="J447" s="98">
        <v>41090</v>
      </c>
      <c r="K447" s="98" t="s">
        <v>246</v>
      </c>
      <c r="L447" s="99">
        <v>5838382.7300000004</v>
      </c>
      <c r="M447" s="99">
        <v>5838382.7300000004</v>
      </c>
      <c r="N447" s="99">
        <v>4670706.18</v>
      </c>
    </row>
    <row r="448" spans="1:14" ht="56.25" x14ac:dyDescent="0.25">
      <c r="A448" s="102">
        <v>445</v>
      </c>
      <c r="B448" s="97" t="s">
        <v>2108</v>
      </c>
      <c r="C448" s="97" t="s">
        <v>362</v>
      </c>
      <c r="D448" s="97" t="s">
        <v>306</v>
      </c>
      <c r="E448" s="97" t="s">
        <v>159</v>
      </c>
      <c r="F448" s="97" t="s">
        <v>307</v>
      </c>
      <c r="G448" s="97" t="s">
        <v>308</v>
      </c>
      <c r="H448" s="97" t="s">
        <v>309</v>
      </c>
      <c r="I448" s="98">
        <v>39083</v>
      </c>
      <c r="J448" s="98">
        <v>41182</v>
      </c>
      <c r="K448" s="98" t="s">
        <v>261</v>
      </c>
      <c r="L448" s="99">
        <v>5111877.67</v>
      </c>
      <c r="M448" s="99">
        <v>5111877.67</v>
      </c>
      <c r="N448" s="99">
        <v>4345096.01</v>
      </c>
    </row>
    <row r="449" spans="1:14" ht="45" x14ac:dyDescent="0.25">
      <c r="A449" s="102">
        <v>446</v>
      </c>
      <c r="B449" s="97" t="s">
        <v>2109</v>
      </c>
      <c r="C449" s="97" t="s">
        <v>363</v>
      </c>
      <c r="D449" s="97" t="s">
        <v>298</v>
      </c>
      <c r="E449" s="97" t="s">
        <v>92</v>
      </c>
      <c r="F449" s="97" t="s">
        <v>299</v>
      </c>
      <c r="G449" s="97" t="s">
        <v>300</v>
      </c>
      <c r="H449" s="97" t="s">
        <v>301</v>
      </c>
      <c r="I449" s="98">
        <v>39083</v>
      </c>
      <c r="J449" s="98">
        <v>41029</v>
      </c>
      <c r="K449" s="98" t="s">
        <v>261</v>
      </c>
      <c r="L449" s="99">
        <v>7913286.0999999996</v>
      </c>
      <c r="M449" s="99">
        <v>6551577.29</v>
      </c>
      <c r="N449" s="99">
        <v>5568840.6900000004</v>
      </c>
    </row>
    <row r="450" spans="1:14" ht="56.25" x14ac:dyDescent="0.25">
      <c r="A450" s="102">
        <v>447</v>
      </c>
      <c r="B450" s="97" t="s">
        <v>2110</v>
      </c>
      <c r="C450" s="97" t="s">
        <v>364</v>
      </c>
      <c r="D450" s="97" t="s">
        <v>365</v>
      </c>
      <c r="E450" s="97" t="s">
        <v>92</v>
      </c>
      <c r="F450" s="97" t="s">
        <v>366</v>
      </c>
      <c r="G450" s="97" t="s">
        <v>367</v>
      </c>
      <c r="H450" s="97" t="s">
        <v>368</v>
      </c>
      <c r="I450" s="98">
        <v>39083</v>
      </c>
      <c r="J450" s="98">
        <v>41090</v>
      </c>
      <c r="K450" s="98" t="s">
        <v>342</v>
      </c>
      <c r="L450" s="99">
        <v>947734.54</v>
      </c>
      <c r="M450" s="99">
        <v>947734.54</v>
      </c>
      <c r="N450" s="99">
        <v>805574.35</v>
      </c>
    </row>
    <row r="451" spans="1:14" ht="33.75" x14ac:dyDescent="0.25">
      <c r="A451" s="102">
        <v>448</v>
      </c>
      <c r="B451" s="97" t="s">
        <v>2111</v>
      </c>
      <c r="C451" s="97" t="s">
        <v>369</v>
      </c>
      <c r="D451" s="97" t="s">
        <v>370</v>
      </c>
      <c r="E451" s="97" t="s">
        <v>92</v>
      </c>
      <c r="F451" s="97" t="s">
        <v>371</v>
      </c>
      <c r="G451" s="97" t="s">
        <v>372</v>
      </c>
      <c r="H451" s="97" t="s">
        <v>373</v>
      </c>
      <c r="I451" s="98">
        <v>39083</v>
      </c>
      <c r="J451" s="98">
        <v>41394</v>
      </c>
      <c r="K451" s="98" t="s">
        <v>256</v>
      </c>
      <c r="L451" s="99">
        <v>1061423.28</v>
      </c>
      <c r="M451" s="99">
        <v>1049917.28</v>
      </c>
      <c r="N451" s="99">
        <v>892429.68</v>
      </c>
    </row>
    <row r="452" spans="1:14" ht="90" x14ac:dyDescent="0.25">
      <c r="A452" s="102">
        <v>449</v>
      </c>
      <c r="B452" s="97" t="s">
        <v>2112</v>
      </c>
      <c r="C452" s="97" t="s">
        <v>374</v>
      </c>
      <c r="D452" s="97" t="s">
        <v>375</v>
      </c>
      <c r="E452" s="97" t="s">
        <v>163</v>
      </c>
      <c r="F452" s="97" t="s">
        <v>164</v>
      </c>
      <c r="G452" s="97" t="s">
        <v>376</v>
      </c>
      <c r="H452" s="97" t="s">
        <v>377</v>
      </c>
      <c r="I452" s="98">
        <v>39083</v>
      </c>
      <c r="J452" s="98">
        <v>41213</v>
      </c>
      <c r="K452" s="98" t="s">
        <v>243</v>
      </c>
      <c r="L452" s="99">
        <v>1968646.46</v>
      </c>
      <c r="M452" s="99">
        <v>1968646.46</v>
      </c>
      <c r="N452" s="99">
        <v>1673349.49</v>
      </c>
    </row>
    <row r="453" spans="1:14" ht="56.25" x14ac:dyDescent="0.25">
      <c r="A453" s="102">
        <v>450</v>
      </c>
      <c r="B453" s="97" t="s">
        <v>2113</v>
      </c>
      <c r="C453" s="97" t="s">
        <v>378</v>
      </c>
      <c r="D453" s="97" t="s">
        <v>379</v>
      </c>
      <c r="E453" s="97" t="s">
        <v>92</v>
      </c>
      <c r="F453" s="97" t="s">
        <v>380</v>
      </c>
      <c r="G453" s="97" t="s">
        <v>381</v>
      </c>
      <c r="H453" s="97" t="s">
        <v>382</v>
      </c>
      <c r="I453" s="98">
        <v>39083</v>
      </c>
      <c r="J453" s="98">
        <v>40543</v>
      </c>
      <c r="K453" s="98" t="s">
        <v>256</v>
      </c>
      <c r="L453" s="99">
        <v>3923390</v>
      </c>
      <c r="M453" s="99">
        <v>3923390</v>
      </c>
      <c r="N453" s="99">
        <v>3334881.5</v>
      </c>
    </row>
    <row r="454" spans="1:14" ht="45" x14ac:dyDescent="0.25">
      <c r="A454" s="102">
        <v>451</v>
      </c>
      <c r="B454" s="97" t="s">
        <v>2114</v>
      </c>
      <c r="C454" s="97" t="s">
        <v>383</v>
      </c>
      <c r="D454" s="97" t="s">
        <v>384</v>
      </c>
      <c r="E454" s="97" t="s">
        <v>172</v>
      </c>
      <c r="F454" s="97" t="s">
        <v>385</v>
      </c>
      <c r="G454" s="97" t="s">
        <v>386</v>
      </c>
      <c r="H454" s="97" t="s">
        <v>387</v>
      </c>
      <c r="I454" s="98">
        <v>39083</v>
      </c>
      <c r="J454" s="98">
        <v>40574</v>
      </c>
      <c r="K454" s="98" t="s">
        <v>261</v>
      </c>
      <c r="L454" s="99">
        <v>7494832.5499999998</v>
      </c>
      <c r="M454" s="99">
        <v>4544954.54</v>
      </c>
      <c r="N454" s="99">
        <v>3863211.35</v>
      </c>
    </row>
    <row r="455" spans="1:14" ht="56.25" x14ac:dyDescent="0.25">
      <c r="A455" s="102">
        <v>452</v>
      </c>
      <c r="B455" s="97" t="s">
        <v>2115</v>
      </c>
      <c r="C455" s="97" t="s">
        <v>388</v>
      </c>
      <c r="D455" s="97" t="s">
        <v>216</v>
      </c>
      <c r="E455" s="97" t="s">
        <v>87</v>
      </c>
      <c r="F455" s="97" t="s">
        <v>217</v>
      </c>
      <c r="G455" s="97" t="s">
        <v>218</v>
      </c>
      <c r="H455" s="97" t="s">
        <v>389</v>
      </c>
      <c r="I455" s="98">
        <v>39083</v>
      </c>
      <c r="J455" s="98">
        <v>40329</v>
      </c>
      <c r="K455" s="98" t="s">
        <v>246</v>
      </c>
      <c r="L455" s="99">
        <v>6127135.9100000001</v>
      </c>
      <c r="M455" s="99">
        <v>6127135.9100000001</v>
      </c>
      <c r="N455" s="99">
        <v>5208065.5199999996</v>
      </c>
    </row>
    <row r="456" spans="1:14" ht="56.25" x14ac:dyDescent="0.25">
      <c r="A456" s="102">
        <v>453</v>
      </c>
      <c r="B456" s="97" t="s">
        <v>2116</v>
      </c>
      <c r="C456" s="97" t="s">
        <v>390</v>
      </c>
      <c r="D456" s="97" t="s">
        <v>391</v>
      </c>
      <c r="E456" s="97" t="s">
        <v>104</v>
      </c>
      <c r="F456" s="97" t="s">
        <v>392</v>
      </c>
      <c r="G456" s="97" t="s">
        <v>393</v>
      </c>
      <c r="H456" s="97" t="s">
        <v>394</v>
      </c>
      <c r="I456" s="98">
        <v>39083</v>
      </c>
      <c r="J456" s="98">
        <v>40633</v>
      </c>
      <c r="K456" s="98" t="s">
        <v>246</v>
      </c>
      <c r="L456" s="99">
        <v>6236794.8799999999</v>
      </c>
      <c r="M456" s="99">
        <v>6236794.8799999999</v>
      </c>
      <c r="N456" s="99">
        <v>5301275.6399999997</v>
      </c>
    </row>
    <row r="457" spans="1:14" ht="56.25" x14ac:dyDescent="0.25">
      <c r="A457" s="102">
        <v>454</v>
      </c>
      <c r="B457" s="97" t="s">
        <v>2117</v>
      </c>
      <c r="C457" s="97" t="s">
        <v>395</v>
      </c>
      <c r="D457" s="97" t="s">
        <v>48</v>
      </c>
      <c r="E457" s="97" t="s">
        <v>10</v>
      </c>
      <c r="F457" s="97" t="s">
        <v>396</v>
      </c>
      <c r="G457" s="97" t="s">
        <v>49</v>
      </c>
      <c r="H457" s="97" t="s">
        <v>397</v>
      </c>
      <c r="I457" s="98">
        <v>39083</v>
      </c>
      <c r="J457" s="98">
        <v>40512</v>
      </c>
      <c r="K457" s="98" t="s">
        <v>261</v>
      </c>
      <c r="L457" s="99">
        <v>6555089.0899999999</v>
      </c>
      <c r="M457" s="99">
        <v>6555089.0899999999</v>
      </c>
      <c r="N457" s="99">
        <v>5571825.7199999997</v>
      </c>
    </row>
    <row r="458" spans="1:14" ht="45" x14ac:dyDescent="0.25">
      <c r="A458" s="102">
        <v>455</v>
      </c>
      <c r="B458" s="97" t="s">
        <v>2118</v>
      </c>
      <c r="C458" s="97" t="s">
        <v>398</v>
      </c>
      <c r="D458" s="97" t="s">
        <v>399</v>
      </c>
      <c r="E458" s="97" t="s">
        <v>87</v>
      </c>
      <c r="F458" s="97" t="s">
        <v>400</v>
      </c>
      <c r="G458" s="97" t="s">
        <v>401</v>
      </c>
      <c r="H458" s="97" t="s">
        <v>402</v>
      </c>
      <c r="I458" s="98">
        <v>39083</v>
      </c>
      <c r="J458" s="98">
        <v>41820</v>
      </c>
      <c r="K458" s="98" t="s">
        <v>246</v>
      </c>
      <c r="L458" s="99">
        <v>11076434.560000001</v>
      </c>
      <c r="M458" s="99">
        <v>7928631.5599999996</v>
      </c>
      <c r="N458" s="99">
        <v>6739336.8799999999</v>
      </c>
    </row>
    <row r="459" spans="1:14" ht="56.25" x14ac:dyDescent="0.25">
      <c r="A459" s="102">
        <v>456</v>
      </c>
      <c r="B459" s="97" t="s">
        <v>2119</v>
      </c>
      <c r="C459" s="97" t="s">
        <v>403</v>
      </c>
      <c r="D459" s="97" t="s">
        <v>404</v>
      </c>
      <c r="E459" s="97" t="s">
        <v>87</v>
      </c>
      <c r="F459" s="97" t="s">
        <v>405</v>
      </c>
      <c r="G459" s="97" t="s">
        <v>406</v>
      </c>
      <c r="H459" s="97" t="s">
        <v>407</v>
      </c>
      <c r="I459" s="98">
        <v>39083</v>
      </c>
      <c r="J459" s="98">
        <v>41517</v>
      </c>
      <c r="K459" s="98" t="s">
        <v>246</v>
      </c>
      <c r="L459" s="99">
        <v>9805634.6799999997</v>
      </c>
      <c r="M459" s="99">
        <v>9071188.0199999996</v>
      </c>
      <c r="N459" s="99">
        <v>7710509.8099999996</v>
      </c>
    </row>
    <row r="460" spans="1:14" ht="56.25" x14ac:dyDescent="0.25">
      <c r="A460" s="102">
        <v>457</v>
      </c>
      <c r="B460" s="97" t="s">
        <v>2120</v>
      </c>
      <c r="C460" s="97" t="s">
        <v>408</v>
      </c>
      <c r="D460" s="97" t="s">
        <v>409</v>
      </c>
      <c r="E460" s="97" t="s">
        <v>262</v>
      </c>
      <c r="F460" s="97" t="s">
        <v>348</v>
      </c>
      <c r="G460" s="97" t="s">
        <v>410</v>
      </c>
      <c r="H460" s="97" t="s">
        <v>411</v>
      </c>
      <c r="I460" s="98">
        <v>39083</v>
      </c>
      <c r="J460" s="98">
        <v>40527</v>
      </c>
      <c r="K460" s="98" t="s">
        <v>243</v>
      </c>
      <c r="L460" s="99">
        <v>1712550.6</v>
      </c>
      <c r="M460" s="99">
        <v>709515.4</v>
      </c>
      <c r="N460" s="99">
        <v>603088.09</v>
      </c>
    </row>
    <row r="461" spans="1:14" ht="56.25" x14ac:dyDescent="0.25">
      <c r="A461" s="102">
        <v>458</v>
      </c>
      <c r="B461" s="97" t="s">
        <v>2121</v>
      </c>
      <c r="C461" s="97" t="s">
        <v>412</v>
      </c>
      <c r="D461" s="97" t="s">
        <v>413</v>
      </c>
      <c r="E461" s="97" t="s">
        <v>10</v>
      </c>
      <c r="F461" s="97" t="s">
        <v>414</v>
      </c>
      <c r="G461" s="97" t="s">
        <v>415</v>
      </c>
      <c r="H461" s="97" t="s">
        <v>416</v>
      </c>
      <c r="I461" s="98">
        <v>39083</v>
      </c>
      <c r="J461" s="98">
        <v>40724</v>
      </c>
      <c r="K461" s="98" t="s">
        <v>256</v>
      </c>
      <c r="L461" s="99">
        <v>1464622.1</v>
      </c>
      <c r="M461" s="99">
        <v>1464622.1</v>
      </c>
      <c r="N461" s="99">
        <v>1244928.78</v>
      </c>
    </row>
    <row r="462" spans="1:14" ht="45" x14ac:dyDescent="0.25">
      <c r="A462" s="102">
        <v>459</v>
      </c>
      <c r="B462" s="97" t="s">
        <v>2122</v>
      </c>
      <c r="C462" s="97" t="s">
        <v>417</v>
      </c>
      <c r="D462" s="97" t="s">
        <v>418</v>
      </c>
      <c r="E462" s="97" t="s">
        <v>92</v>
      </c>
      <c r="F462" s="97" t="s">
        <v>419</v>
      </c>
      <c r="G462" s="97" t="s">
        <v>420</v>
      </c>
      <c r="H462" s="97" t="s">
        <v>421</v>
      </c>
      <c r="I462" s="98">
        <v>39083</v>
      </c>
      <c r="J462" s="98">
        <v>42338</v>
      </c>
      <c r="K462" s="98" t="s">
        <v>256</v>
      </c>
      <c r="L462" s="99">
        <v>1748620</v>
      </c>
      <c r="M462" s="99">
        <v>1317325</v>
      </c>
      <c r="N462" s="99">
        <v>1119726.25</v>
      </c>
    </row>
    <row r="463" spans="1:14" ht="56.25" x14ac:dyDescent="0.25">
      <c r="A463" s="102">
        <v>460</v>
      </c>
      <c r="B463" s="97" t="s">
        <v>2123</v>
      </c>
      <c r="C463" s="97" t="s">
        <v>422</v>
      </c>
      <c r="D463" s="97" t="s">
        <v>423</v>
      </c>
      <c r="E463" s="97" t="s">
        <v>146</v>
      </c>
      <c r="F463" s="97" t="s">
        <v>424</v>
      </c>
      <c r="G463" s="97" t="s">
        <v>425</v>
      </c>
      <c r="H463" s="97" t="s">
        <v>426</v>
      </c>
      <c r="I463" s="98">
        <v>39083</v>
      </c>
      <c r="J463" s="98">
        <v>41243</v>
      </c>
      <c r="K463" s="98" t="s">
        <v>246</v>
      </c>
      <c r="L463" s="99">
        <v>3973940.26</v>
      </c>
      <c r="M463" s="99">
        <v>3940838.06</v>
      </c>
      <c r="N463" s="99">
        <v>3349712.35</v>
      </c>
    </row>
    <row r="464" spans="1:14" ht="90" x14ac:dyDescent="0.25">
      <c r="A464" s="102">
        <v>461</v>
      </c>
      <c r="B464" s="97" t="s">
        <v>2124</v>
      </c>
      <c r="C464" s="97" t="s">
        <v>427</v>
      </c>
      <c r="D464" s="97" t="s">
        <v>428</v>
      </c>
      <c r="E464" s="97" t="s">
        <v>137</v>
      </c>
      <c r="F464" s="97" t="s">
        <v>429</v>
      </c>
      <c r="G464" s="97" t="s">
        <v>430</v>
      </c>
      <c r="H464" s="97" t="s">
        <v>431</v>
      </c>
      <c r="I464" s="98">
        <v>39083</v>
      </c>
      <c r="J464" s="98">
        <v>40877</v>
      </c>
      <c r="K464" s="98" t="s">
        <v>246</v>
      </c>
      <c r="L464" s="99">
        <v>3597000</v>
      </c>
      <c r="M464" s="99">
        <v>3057450</v>
      </c>
      <c r="N464" s="99">
        <v>2598832.5</v>
      </c>
    </row>
    <row r="465" spans="1:14" ht="56.25" x14ac:dyDescent="0.25">
      <c r="A465" s="102">
        <v>462</v>
      </c>
      <c r="B465" s="97" t="s">
        <v>2125</v>
      </c>
      <c r="C465" s="97" t="s">
        <v>432</v>
      </c>
      <c r="D465" s="97" t="s">
        <v>269</v>
      </c>
      <c r="E465" s="97" t="s">
        <v>163</v>
      </c>
      <c r="F465" s="97" t="s">
        <v>270</v>
      </c>
      <c r="G465" s="97" t="s">
        <v>271</v>
      </c>
      <c r="H465" s="97" t="s">
        <v>272</v>
      </c>
      <c r="I465" s="98">
        <v>39083</v>
      </c>
      <c r="J465" s="98">
        <v>40724</v>
      </c>
      <c r="K465" s="98" t="s">
        <v>261</v>
      </c>
      <c r="L465" s="99">
        <v>7493073.6600000001</v>
      </c>
      <c r="M465" s="99">
        <v>6811615.3200000003</v>
      </c>
      <c r="N465" s="99">
        <v>5789873.0199999996</v>
      </c>
    </row>
    <row r="466" spans="1:14" ht="45" x14ac:dyDescent="0.25">
      <c r="A466" s="102">
        <v>463</v>
      </c>
      <c r="B466" s="97" t="s">
        <v>2126</v>
      </c>
      <c r="C466" s="97" t="s">
        <v>433</v>
      </c>
      <c r="D466" s="97" t="s">
        <v>434</v>
      </c>
      <c r="E466" s="97" t="s">
        <v>172</v>
      </c>
      <c r="F466" s="97" t="s">
        <v>435</v>
      </c>
      <c r="G466" s="97" t="s">
        <v>436</v>
      </c>
      <c r="H466" s="97" t="s">
        <v>437</v>
      </c>
      <c r="I466" s="98">
        <v>39083</v>
      </c>
      <c r="J466" s="98">
        <v>42004</v>
      </c>
      <c r="K466" s="98" t="s">
        <v>246</v>
      </c>
      <c r="L466" s="99">
        <v>17980548.77</v>
      </c>
      <c r="M466" s="99">
        <v>15503056.390000001</v>
      </c>
      <c r="N466" s="99">
        <v>13177597.93</v>
      </c>
    </row>
    <row r="467" spans="1:14" ht="56.25" x14ac:dyDescent="0.25">
      <c r="A467" s="102">
        <v>464</v>
      </c>
      <c r="B467" s="97" t="s">
        <v>2127</v>
      </c>
      <c r="C467" s="97" t="s">
        <v>438</v>
      </c>
      <c r="D467" s="97" t="s">
        <v>439</v>
      </c>
      <c r="E467" s="97" t="s">
        <v>54</v>
      </c>
      <c r="F467" s="97" t="s">
        <v>440</v>
      </c>
      <c r="G467" s="97" t="s">
        <v>441</v>
      </c>
      <c r="H467" s="97" t="s">
        <v>442</v>
      </c>
      <c r="I467" s="98">
        <v>39083</v>
      </c>
      <c r="J467" s="98">
        <v>41486</v>
      </c>
      <c r="K467" s="98" t="s">
        <v>256</v>
      </c>
      <c r="L467" s="99">
        <v>1330683.96</v>
      </c>
      <c r="M467" s="99">
        <v>1313563.0900000001</v>
      </c>
      <c r="N467" s="99">
        <v>1116528.6200000001</v>
      </c>
    </row>
    <row r="468" spans="1:14" ht="45" x14ac:dyDescent="0.25">
      <c r="A468" s="102">
        <v>465</v>
      </c>
      <c r="B468" s="97" t="s">
        <v>2128</v>
      </c>
      <c r="C468" s="97" t="s">
        <v>443</v>
      </c>
      <c r="D468" s="97" t="s">
        <v>444</v>
      </c>
      <c r="E468" s="97" t="s">
        <v>172</v>
      </c>
      <c r="F468" s="97" t="s">
        <v>173</v>
      </c>
      <c r="G468" s="97" t="s">
        <v>174</v>
      </c>
      <c r="H468" s="97" t="s">
        <v>445</v>
      </c>
      <c r="I468" s="98">
        <v>39083</v>
      </c>
      <c r="J468" s="98">
        <v>40877</v>
      </c>
      <c r="K468" s="98" t="s">
        <v>256</v>
      </c>
      <c r="L468" s="99">
        <v>3926620.44</v>
      </c>
      <c r="M468" s="99">
        <v>3926620.44</v>
      </c>
      <c r="N468" s="99">
        <v>3337627.37</v>
      </c>
    </row>
    <row r="469" spans="1:14" ht="45" x14ac:dyDescent="0.25">
      <c r="A469" s="102">
        <v>466</v>
      </c>
      <c r="B469" s="97" t="s">
        <v>2129</v>
      </c>
      <c r="C469" s="97" t="s">
        <v>446</v>
      </c>
      <c r="D469" s="97" t="s">
        <v>447</v>
      </c>
      <c r="E469" s="97" t="s">
        <v>146</v>
      </c>
      <c r="F469" s="97" t="s">
        <v>448</v>
      </c>
      <c r="G469" s="97" t="s">
        <v>449</v>
      </c>
      <c r="H469" s="97" t="s">
        <v>450</v>
      </c>
      <c r="I469" s="98">
        <v>39083</v>
      </c>
      <c r="J469" s="98">
        <v>41578</v>
      </c>
      <c r="K469" s="98" t="s">
        <v>256</v>
      </c>
      <c r="L469" s="99">
        <v>5491359.9000000004</v>
      </c>
      <c r="M469" s="99">
        <v>5486859.9000000004</v>
      </c>
      <c r="N469" s="99">
        <v>4663830.91</v>
      </c>
    </row>
    <row r="470" spans="1:14" ht="56.25" x14ac:dyDescent="0.25">
      <c r="A470" s="102">
        <v>467</v>
      </c>
      <c r="B470" s="97" t="s">
        <v>2130</v>
      </c>
      <c r="C470" s="97" t="s">
        <v>451</v>
      </c>
      <c r="D470" s="97" t="s">
        <v>302</v>
      </c>
      <c r="E470" s="97" t="s">
        <v>68</v>
      </c>
      <c r="F470" s="97" t="s">
        <v>303</v>
      </c>
      <c r="G470" s="97" t="s">
        <v>304</v>
      </c>
      <c r="H470" s="97" t="s">
        <v>305</v>
      </c>
      <c r="I470" s="98">
        <v>39083</v>
      </c>
      <c r="J470" s="98">
        <v>40847</v>
      </c>
      <c r="K470" s="98" t="s">
        <v>246</v>
      </c>
      <c r="L470" s="99">
        <v>2977093.82</v>
      </c>
      <c r="M470" s="99">
        <v>2977093.82</v>
      </c>
      <c r="N470" s="99">
        <v>2530529.7400000002</v>
      </c>
    </row>
    <row r="471" spans="1:14" ht="45" x14ac:dyDescent="0.25">
      <c r="A471" s="102">
        <v>468</v>
      </c>
      <c r="B471" s="97" t="s">
        <v>2131</v>
      </c>
      <c r="C471" s="97" t="s">
        <v>452</v>
      </c>
      <c r="D471" s="97" t="s">
        <v>453</v>
      </c>
      <c r="E471" s="97" t="s">
        <v>68</v>
      </c>
      <c r="F471" s="97" t="s">
        <v>454</v>
      </c>
      <c r="G471" s="97" t="s">
        <v>455</v>
      </c>
      <c r="H471" s="97" t="s">
        <v>456</v>
      </c>
      <c r="I471" s="98">
        <v>39083</v>
      </c>
      <c r="J471" s="98">
        <v>40877</v>
      </c>
      <c r="K471" s="98" t="s">
        <v>246</v>
      </c>
      <c r="L471" s="99">
        <v>6116833.9900000002</v>
      </c>
      <c r="M471" s="99">
        <v>6103624.0199999996</v>
      </c>
      <c r="N471" s="99">
        <v>5188080.41</v>
      </c>
    </row>
    <row r="472" spans="1:14" ht="78.75" x14ac:dyDescent="0.25">
      <c r="A472" s="102">
        <v>469</v>
      </c>
      <c r="B472" s="97" t="s">
        <v>2132</v>
      </c>
      <c r="C472" s="97" t="s">
        <v>457</v>
      </c>
      <c r="D472" s="97" t="s">
        <v>458</v>
      </c>
      <c r="E472" s="97" t="s">
        <v>92</v>
      </c>
      <c r="F472" s="97" t="s">
        <v>280</v>
      </c>
      <c r="G472" s="97" t="s">
        <v>281</v>
      </c>
      <c r="H472" s="97" t="s">
        <v>282</v>
      </c>
      <c r="I472" s="98">
        <v>39083</v>
      </c>
      <c r="J472" s="98">
        <v>40328</v>
      </c>
      <c r="K472" s="98" t="s">
        <v>246</v>
      </c>
      <c r="L472" s="99">
        <v>7278792.5599999996</v>
      </c>
      <c r="M472" s="99">
        <v>6553510.8099999996</v>
      </c>
      <c r="N472" s="99">
        <v>5570484.1799999997</v>
      </c>
    </row>
    <row r="473" spans="1:14" ht="78.75" x14ac:dyDescent="0.25">
      <c r="A473" s="80">
        <v>470</v>
      </c>
      <c r="B473" s="97" t="s">
        <v>2133</v>
      </c>
      <c r="C473" s="97" t="s">
        <v>459</v>
      </c>
      <c r="D473" s="97" t="s">
        <v>460</v>
      </c>
      <c r="E473" s="97" t="s">
        <v>262</v>
      </c>
      <c r="F473" s="97" t="s">
        <v>461</v>
      </c>
      <c r="G473" s="97" t="s">
        <v>462</v>
      </c>
      <c r="H473" s="97" t="s">
        <v>463</v>
      </c>
      <c r="I473" s="98">
        <v>39083</v>
      </c>
      <c r="J473" s="98">
        <v>40755</v>
      </c>
      <c r="K473" s="98" t="s">
        <v>261</v>
      </c>
      <c r="L473" s="99">
        <v>7037530</v>
      </c>
      <c r="M473" s="99">
        <v>5597480</v>
      </c>
      <c r="N473" s="99">
        <v>4757850</v>
      </c>
    </row>
    <row r="474" spans="1:14" ht="45" x14ac:dyDescent="0.25">
      <c r="A474" s="80">
        <v>471</v>
      </c>
      <c r="B474" s="97" t="s">
        <v>2134</v>
      </c>
      <c r="C474" s="97" t="s">
        <v>464</v>
      </c>
      <c r="D474" s="97" t="s">
        <v>86</v>
      </c>
      <c r="E474" s="97" t="s">
        <v>87</v>
      </c>
      <c r="F474" s="97" t="s">
        <v>88</v>
      </c>
      <c r="G474" s="97" t="s">
        <v>89</v>
      </c>
      <c r="H474" s="97" t="s">
        <v>465</v>
      </c>
      <c r="I474" s="98">
        <v>39083</v>
      </c>
      <c r="J474" s="98">
        <v>40451</v>
      </c>
      <c r="K474" s="98" t="s">
        <v>261</v>
      </c>
      <c r="L474" s="99">
        <v>5461994.4900000002</v>
      </c>
      <c r="M474" s="99">
        <v>5326269</v>
      </c>
      <c r="N474" s="99">
        <v>4527328.6500000004</v>
      </c>
    </row>
    <row r="475" spans="1:14" ht="67.5" x14ac:dyDescent="0.25">
      <c r="A475" s="80">
        <v>472</v>
      </c>
      <c r="B475" s="97" t="s">
        <v>2135</v>
      </c>
      <c r="C475" s="97" t="s">
        <v>466</v>
      </c>
      <c r="D475" s="97" t="s">
        <v>467</v>
      </c>
      <c r="E475" s="97" t="s">
        <v>68</v>
      </c>
      <c r="F475" s="97" t="s">
        <v>238</v>
      </c>
      <c r="G475" s="97" t="s">
        <v>468</v>
      </c>
      <c r="H475" s="97" t="s">
        <v>469</v>
      </c>
      <c r="I475" s="98">
        <v>39083</v>
      </c>
      <c r="J475" s="98">
        <v>40847</v>
      </c>
      <c r="K475" s="98" t="s">
        <v>246</v>
      </c>
      <c r="L475" s="99">
        <v>7558649.0899999999</v>
      </c>
      <c r="M475" s="99">
        <v>7244053.0899999999</v>
      </c>
      <c r="N475" s="99">
        <v>6157445.1200000001</v>
      </c>
    </row>
    <row r="476" spans="1:14" ht="56.25" x14ac:dyDescent="0.25">
      <c r="A476" s="80">
        <v>473</v>
      </c>
      <c r="B476" s="97" t="s">
        <v>2136</v>
      </c>
      <c r="C476" s="97" t="s">
        <v>470</v>
      </c>
      <c r="D476" s="97" t="s">
        <v>471</v>
      </c>
      <c r="E476" s="97" t="s">
        <v>92</v>
      </c>
      <c r="F476" s="97" t="s">
        <v>121</v>
      </c>
      <c r="G476" s="97" t="s">
        <v>122</v>
      </c>
      <c r="H476" s="97" t="s">
        <v>472</v>
      </c>
      <c r="I476" s="98">
        <v>39083</v>
      </c>
      <c r="J476" s="98">
        <v>41243</v>
      </c>
      <c r="K476" s="98" t="s">
        <v>261</v>
      </c>
      <c r="L476" s="99">
        <v>4989818.8499999996</v>
      </c>
      <c r="M476" s="99">
        <v>4542577.41</v>
      </c>
      <c r="N476" s="99">
        <v>3861190.79</v>
      </c>
    </row>
    <row r="477" spans="1:14" ht="56.25" x14ac:dyDescent="0.25">
      <c r="A477" s="80">
        <v>474</v>
      </c>
      <c r="B477" s="97" t="s">
        <v>2137</v>
      </c>
      <c r="C477" s="97" t="s">
        <v>473</v>
      </c>
      <c r="D477" s="97" t="s">
        <v>53</v>
      </c>
      <c r="E477" s="97" t="s">
        <v>54</v>
      </c>
      <c r="F477" s="97" t="s">
        <v>55</v>
      </c>
      <c r="G477" s="97" t="s">
        <v>56</v>
      </c>
      <c r="H477" s="97" t="s">
        <v>474</v>
      </c>
      <c r="I477" s="98">
        <v>39083</v>
      </c>
      <c r="J477" s="98">
        <v>40512</v>
      </c>
      <c r="K477" s="98" t="s">
        <v>256</v>
      </c>
      <c r="L477" s="99">
        <v>2940883.88</v>
      </c>
      <c r="M477" s="99">
        <v>2940883.88</v>
      </c>
      <c r="N477" s="99">
        <v>2499751.2999999998</v>
      </c>
    </row>
    <row r="478" spans="1:14" ht="78" customHeight="1" x14ac:dyDescent="0.25">
      <c r="A478" s="80">
        <v>475</v>
      </c>
      <c r="B478" s="97" t="s">
        <v>2138</v>
      </c>
      <c r="C478" s="97" t="s">
        <v>475</v>
      </c>
      <c r="D478" s="97" t="s">
        <v>476</v>
      </c>
      <c r="E478" s="97" t="s">
        <v>10</v>
      </c>
      <c r="F478" s="97" t="s">
        <v>477</v>
      </c>
      <c r="G478" s="97" t="s">
        <v>478</v>
      </c>
      <c r="H478" s="97" t="s">
        <v>479</v>
      </c>
      <c r="I478" s="98">
        <v>39083</v>
      </c>
      <c r="J478" s="98">
        <v>40574</v>
      </c>
      <c r="K478" s="98" t="s">
        <v>342</v>
      </c>
      <c r="L478" s="99">
        <v>1327198.03</v>
      </c>
      <c r="M478" s="99">
        <v>1327198.03</v>
      </c>
      <c r="N478" s="99">
        <v>1128118.32</v>
      </c>
    </row>
    <row r="479" spans="1:14" ht="56.25" x14ac:dyDescent="0.25">
      <c r="A479" s="80">
        <v>476</v>
      </c>
      <c r="B479" s="97" t="s">
        <v>2139</v>
      </c>
      <c r="C479" s="97" t="s">
        <v>480</v>
      </c>
      <c r="D479" s="97" t="s">
        <v>44</v>
      </c>
      <c r="E479" s="97" t="s">
        <v>39</v>
      </c>
      <c r="F479" s="97" t="s">
        <v>45</v>
      </c>
      <c r="G479" s="97" t="s">
        <v>46</v>
      </c>
      <c r="H479" s="97" t="s">
        <v>481</v>
      </c>
      <c r="I479" s="98">
        <v>39083</v>
      </c>
      <c r="J479" s="98">
        <v>40724</v>
      </c>
      <c r="K479" s="98" t="s">
        <v>256</v>
      </c>
      <c r="L479" s="99">
        <v>8142298.5</v>
      </c>
      <c r="M479" s="99">
        <v>8142298.5</v>
      </c>
      <c r="N479" s="99">
        <v>6920953.7199999997</v>
      </c>
    </row>
    <row r="480" spans="1:14" ht="56.25" x14ac:dyDescent="0.25">
      <c r="A480" s="80">
        <v>477</v>
      </c>
      <c r="B480" s="97" t="s">
        <v>2140</v>
      </c>
      <c r="C480" s="97" t="s">
        <v>482</v>
      </c>
      <c r="D480" s="97" t="s">
        <v>483</v>
      </c>
      <c r="E480" s="97" t="s">
        <v>10</v>
      </c>
      <c r="F480" s="97" t="s">
        <v>484</v>
      </c>
      <c r="G480" s="97" t="s">
        <v>485</v>
      </c>
      <c r="H480" s="97" t="s">
        <v>486</v>
      </c>
      <c r="I480" s="98">
        <v>39083</v>
      </c>
      <c r="J480" s="98">
        <v>40451</v>
      </c>
      <c r="K480" s="98" t="s">
        <v>261</v>
      </c>
      <c r="L480" s="99">
        <v>1721239.86</v>
      </c>
      <c r="M480" s="99">
        <v>1721239.86</v>
      </c>
      <c r="N480" s="99">
        <v>1463050</v>
      </c>
    </row>
    <row r="481" spans="1:14" ht="45" x14ac:dyDescent="0.25">
      <c r="A481" s="80">
        <v>478</v>
      </c>
      <c r="B481" s="97" t="s">
        <v>2141</v>
      </c>
      <c r="C481" s="97" t="s">
        <v>487</v>
      </c>
      <c r="D481" s="97" t="s">
        <v>488</v>
      </c>
      <c r="E481" s="97" t="s">
        <v>87</v>
      </c>
      <c r="F481" s="97" t="s">
        <v>288</v>
      </c>
      <c r="G481" s="97" t="s">
        <v>489</v>
      </c>
      <c r="H481" s="97" t="s">
        <v>490</v>
      </c>
      <c r="I481" s="98">
        <v>39083</v>
      </c>
      <c r="J481" s="98">
        <v>41547</v>
      </c>
      <c r="K481" s="98" t="s">
        <v>256</v>
      </c>
      <c r="L481" s="99">
        <v>3258844.99</v>
      </c>
      <c r="M481" s="99">
        <v>2809440</v>
      </c>
      <c r="N481" s="99">
        <v>2388024</v>
      </c>
    </row>
    <row r="482" spans="1:14" ht="56.25" x14ac:dyDescent="0.25">
      <c r="A482" s="80">
        <v>479</v>
      </c>
      <c r="B482" s="97" t="s">
        <v>2142</v>
      </c>
      <c r="C482" s="97" t="s">
        <v>491</v>
      </c>
      <c r="D482" s="97" t="s">
        <v>492</v>
      </c>
      <c r="E482" s="97" t="s">
        <v>159</v>
      </c>
      <c r="F482" s="97" t="s">
        <v>338</v>
      </c>
      <c r="G482" s="97" t="s">
        <v>493</v>
      </c>
      <c r="H482" s="97" t="s">
        <v>494</v>
      </c>
      <c r="I482" s="98">
        <v>39083</v>
      </c>
      <c r="J482" s="98">
        <v>41547</v>
      </c>
      <c r="K482" s="98" t="s">
        <v>246</v>
      </c>
      <c r="L482" s="99">
        <v>6667312.5999999996</v>
      </c>
      <c r="M482" s="99">
        <v>6500289.6100000003</v>
      </c>
      <c r="N482" s="99">
        <v>5525246.1600000001</v>
      </c>
    </row>
    <row r="483" spans="1:14" ht="56.25" x14ac:dyDescent="0.25">
      <c r="A483" s="80">
        <v>480</v>
      </c>
      <c r="B483" s="97" t="s">
        <v>2143</v>
      </c>
      <c r="C483" s="97" t="s">
        <v>495</v>
      </c>
      <c r="D483" s="97" t="s">
        <v>273</v>
      </c>
      <c r="E483" s="97" t="s">
        <v>137</v>
      </c>
      <c r="F483" s="97" t="s">
        <v>274</v>
      </c>
      <c r="G483" s="97" t="s">
        <v>139</v>
      </c>
      <c r="H483" s="97" t="s">
        <v>275</v>
      </c>
      <c r="I483" s="98">
        <v>39083</v>
      </c>
      <c r="J483" s="98">
        <v>40633</v>
      </c>
      <c r="K483" s="98" t="s">
        <v>256</v>
      </c>
      <c r="L483" s="99">
        <v>2410184.2400000002</v>
      </c>
      <c r="M483" s="99">
        <v>2391184.2400000002</v>
      </c>
      <c r="N483" s="99">
        <v>2032506.6</v>
      </c>
    </row>
    <row r="484" spans="1:14" ht="45" x14ac:dyDescent="0.25">
      <c r="A484" s="80">
        <v>481</v>
      </c>
      <c r="B484" s="97" t="s">
        <v>2144</v>
      </c>
      <c r="C484" s="97" t="s">
        <v>496</v>
      </c>
      <c r="D484" s="97" t="s">
        <v>497</v>
      </c>
      <c r="E484" s="97" t="s">
        <v>87</v>
      </c>
      <c r="F484" s="97" t="s">
        <v>498</v>
      </c>
      <c r="G484" s="97" t="s">
        <v>499</v>
      </c>
      <c r="H484" s="97" t="s">
        <v>500</v>
      </c>
      <c r="I484" s="98">
        <v>39083</v>
      </c>
      <c r="J484" s="98">
        <v>41152</v>
      </c>
      <c r="K484" s="98" t="s">
        <v>246</v>
      </c>
      <c r="L484" s="99">
        <v>21724864.899999999</v>
      </c>
      <c r="M484" s="99">
        <v>8153322.6200000001</v>
      </c>
      <c r="N484" s="99">
        <v>6930324.2199999997</v>
      </c>
    </row>
    <row r="485" spans="1:14" ht="56.25" x14ac:dyDescent="0.25">
      <c r="A485" s="80">
        <v>482</v>
      </c>
      <c r="B485" s="97" t="s">
        <v>2145</v>
      </c>
      <c r="C485" s="97" t="s">
        <v>501</v>
      </c>
      <c r="D485" s="97" t="s">
        <v>502</v>
      </c>
      <c r="E485" s="97" t="s">
        <v>39</v>
      </c>
      <c r="F485" s="97" t="s">
        <v>503</v>
      </c>
      <c r="G485" s="97" t="s">
        <v>504</v>
      </c>
      <c r="H485" s="97" t="s">
        <v>505</v>
      </c>
      <c r="I485" s="98">
        <v>39083</v>
      </c>
      <c r="J485" s="98">
        <v>40512</v>
      </c>
      <c r="K485" s="98" t="s">
        <v>256</v>
      </c>
      <c r="L485" s="99">
        <v>5486619.9900000002</v>
      </c>
      <c r="M485" s="99">
        <v>5486619.9900000002</v>
      </c>
      <c r="N485" s="99">
        <v>4663626.99</v>
      </c>
    </row>
    <row r="486" spans="1:14" ht="45" x14ac:dyDescent="0.25">
      <c r="A486" s="80">
        <v>483</v>
      </c>
      <c r="B486" s="97" t="s">
        <v>2146</v>
      </c>
      <c r="C486" s="97" t="s">
        <v>506</v>
      </c>
      <c r="D486" s="97" t="s">
        <v>507</v>
      </c>
      <c r="E486" s="97" t="s">
        <v>92</v>
      </c>
      <c r="F486" s="97" t="s">
        <v>93</v>
      </c>
      <c r="G486" s="97" t="s">
        <v>94</v>
      </c>
      <c r="H486" s="97" t="s">
        <v>508</v>
      </c>
      <c r="I486" s="98">
        <v>39083</v>
      </c>
      <c r="J486" s="98">
        <v>40574</v>
      </c>
      <c r="K486" s="98" t="s">
        <v>246</v>
      </c>
      <c r="L486" s="99">
        <v>3932715.17</v>
      </c>
      <c r="M486" s="99">
        <v>3838000.47</v>
      </c>
      <c r="N486" s="99">
        <v>3262300.39</v>
      </c>
    </row>
    <row r="487" spans="1:14" ht="67.5" x14ac:dyDescent="0.25">
      <c r="A487" s="80">
        <v>484</v>
      </c>
      <c r="B487" s="97" t="s">
        <v>2147</v>
      </c>
      <c r="C487" s="97" t="s">
        <v>509</v>
      </c>
      <c r="D487" s="97" t="s">
        <v>510</v>
      </c>
      <c r="E487" s="97" t="s">
        <v>137</v>
      </c>
      <c r="F487" s="97" t="s">
        <v>511</v>
      </c>
      <c r="G487" s="97" t="s">
        <v>512</v>
      </c>
      <c r="H487" s="97" t="s">
        <v>513</v>
      </c>
      <c r="I487" s="98">
        <v>39083</v>
      </c>
      <c r="J487" s="98">
        <v>40724</v>
      </c>
      <c r="K487" s="98" t="s">
        <v>256</v>
      </c>
      <c r="L487" s="99">
        <v>612395.64</v>
      </c>
      <c r="M487" s="99">
        <v>612395.64</v>
      </c>
      <c r="N487" s="99">
        <v>520536.29</v>
      </c>
    </row>
    <row r="488" spans="1:14" ht="45" x14ac:dyDescent="0.25">
      <c r="A488" s="80">
        <v>485</v>
      </c>
      <c r="B488" s="97" t="s">
        <v>2148</v>
      </c>
      <c r="C488" s="97" t="s">
        <v>514</v>
      </c>
      <c r="D488" s="97" t="s">
        <v>515</v>
      </c>
      <c r="E488" s="97" t="s">
        <v>10</v>
      </c>
      <c r="F488" s="97" t="s">
        <v>516</v>
      </c>
      <c r="G488" s="97" t="s">
        <v>517</v>
      </c>
      <c r="H488" s="97" t="s">
        <v>518</v>
      </c>
      <c r="I488" s="98">
        <v>39083</v>
      </c>
      <c r="J488" s="98">
        <v>40451</v>
      </c>
      <c r="K488" s="98" t="s">
        <v>256</v>
      </c>
      <c r="L488" s="99">
        <v>1418070</v>
      </c>
      <c r="M488" s="99">
        <v>1418070</v>
      </c>
      <c r="N488" s="99">
        <v>1205359.5</v>
      </c>
    </row>
    <row r="489" spans="1:14" ht="56.25" x14ac:dyDescent="0.25">
      <c r="A489" s="80">
        <v>486</v>
      </c>
      <c r="B489" s="97" t="s">
        <v>2149</v>
      </c>
      <c r="C489" s="97" t="s">
        <v>519</v>
      </c>
      <c r="D489" s="97" t="s">
        <v>520</v>
      </c>
      <c r="E489" s="97" t="s">
        <v>58</v>
      </c>
      <c r="F489" s="97" t="s">
        <v>521</v>
      </c>
      <c r="G489" s="97" t="s">
        <v>522</v>
      </c>
      <c r="H489" s="97" t="s">
        <v>523</v>
      </c>
      <c r="I489" s="98">
        <v>39083</v>
      </c>
      <c r="J489" s="98">
        <v>40908</v>
      </c>
      <c r="K489" s="98" t="s">
        <v>246</v>
      </c>
      <c r="L489" s="99">
        <v>2219188.4500000002</v>
      </c>
      <c r="M489" s="99">
        <v>2175508.09</v>
      </c>
      <c r="N489" s="99">
        <v>1849181.87</v>
      </c>
    </row>
    <row r="490" spans="1:14" ht="45" x14ac:dyDescent="0.25">
      <c r="A490" s="80">
        <v>487</v>
      </c>
      <c r="B490" s="97" t="s">
        <v>2150</v>
      </c>
      <c r="C490" s="97" t="s">
        <v>524</v>
      </c>
      <c r="D490" s="97" t="s">
        <v>525</v>
      </c>
      <c r="E490" s="97" t="s">
        <v>39</v>
      </c>
      <c r="F490" s="97" t="s">
        <v>503</v>
      </c>
      <c r="G490" s="97" t="s">
        <v>504</v>
      </c>
      <c r="H490" s="97" t="s">
        <v>505</v>
      </c>
      <c r="I490" s="98">
        <v>39083</v>
      </c>
      <c r="J490" s="98">
        <v>40482</v>
      </c>
      <c r="K490" s="98" t="s">
        <v>243</v>
      </c>
      <c r="L490" s="99">
        <v>4656068.51</v>
      </c>
      <c r="M490" s="99">
        <v>4656068.51</v>
      </c>
      <c r="N490" s="99">
        <v>3957658.23</v>
      </c>
    </row>
    <row r="491" spans="1:14" ht="56.25" x14ac:dyDescent="0.25">
      <c r="A491" s="80">
        <v>488</v>
      </c>
      <c r="B491" s="97" t="s">
        <v>2151</v>
      </c>
      <c r="C491" s="97" t="s">
        <v>526</v>
      </c>
      <c r="D491" s="97" t="s">
        <v>527</v>
      </c>
      <c r="E491" s="97" t="s">
        <v>68</v>
      </c>
      <c r="F491" s="97" t="s">
        <v>310</v>
      </c>
      <c r="G491" s="97" t="s">
        <v>311</v>
      </c>
      <c r="H491" s="97" t="s">
        <v>312</v>
      </c>
      <c r="I491" s="98">
        <v>39083</v>
      </c>
      <c r="J491" s="98">
        <v>40512</v>
      </c>
      <c r="K491" s="98" t="s">
        <v>256</v>
      </c>
      <c r="L491" s="99">
        <v>997650</v>
      </c>
      <c r="M491" s="99">
        <v>997650</v>
      </c>
      <c r="N491" s="99">
        <v>848002.5</v>
      </c>
    </row>
    <row r="492" spans="1:14" ht="45" x14ac:dyDescent="0.25">
      <c r="A492" s="80">
        <v>489</v>
      </c>
      <c r="B492" s="97" t="s">
        <v>2152</v>
      </c>
      <c r="C492" s="97" t="s">
        <v>528</v>
      </c>
      <c r="D492" s="97" t="s">
        <v>529</v>
      </c>
      <c r="E492" s="97" t="s">
        <v>163</v>
      </c>
      <c r="F492" s="97" t="s">
        <v>530</v>
      </c>
      <c r="G492" s="97" t="s">
        <v>531</v>
      </c>
      <c r="H492" s="97" t="s">
        <v>532</v>
      </c>
      <c r="I492" s="98">
        <v>39083</v>
      </c>
      <c r="J492" s="98">
        <v>40877</v>
      </c>
      <c r="K492" s="98" t="s">
        <v>261</v>
      </c>
      <c r="L492" s="99">
        <v>21967984</v>
      </c>
      <c r="M492" s="99">
        <v>18006544.300000001</v>
      </c>
      <c r="N492" s="99">
        <v>15305562.65</v>
      </c>
    </row>
    <row r="493" spans="1:14" ht="45" x14ac:dyDescent="0.25">
      <c r="A493" s="80">
        <v>490</v>
      </c>
      <c r="B493" s="97" t="s">
        <v>2153</v>
      </c>
      <c r="C493" s="97" t="s">
        <v>533</v>
      </c>
      <c r="D493" s="97" t="s">
        <v>534</v>
      </c>
      <c r="E493" s="97" t="s">
        <v>159</v>
      </c>
      <c r="F493" s="97" t="s">
        <v>338</v>
      </c>
      <c r="G493" s="97" t="s">
        <v>535</v>
      </c>
      <c r="H493" s="97" t="s">
        <v>536</v>
      </c>
      <c r="I493" s="98">
        <v>39083</v>
      </c>
      <c r="J493" s="98">
        <v>40983</v>
      </c>
      <c r="K493" s="98" t="s">
        <v>256</v>
      </c>
      <c r="L493" s="99">
        <v>4376400</v>
      </c>
      <c r="M493" s="99">
        <v>4376400</v>
      </c>
      <c r="N493" s="99">
        <v>3719940</v>
      </c>
    </row>
    <row r="494" spans="1:14" ht="56.25" x14ac:dyDescent="0.25">
      <c r="A494" s="80">
        <v>491</v>
      </c>
      <c r="B494" s="97" t="s">
        <v>2154</v>
      </c>
      <c r="C494" s="97" t="s">
        <v>537</v>
      </c>
      <c r="D494" s="97" t="s">
        <v>538</v>
      </c>
      <c r="E494" s="97" t="s">
        <v>92</v>
      </c>
      <c r="F494" s="97" t="s">
        <v>539</v>
      </c>
      <c r="G494" s="97" t="s">
        <v>540</v>
      </c>
      <c r="H494" s="97" t="s">
        <v>541</v>
      </c>
      <c r="I494" s="98">
        <v>39083</v>
      </c>
      <c r="J494" s="98">
        <v>40633</v>
      </c>
      <c r="K494" s="98" t="s">
        <v>342</v>
      </c>
      <c r="L494" s="99">
        <v>1689876</v>
      </c>
      <c r="M494" s="99">
        <v>1689876</v>
      </c>
      <c r="N494" s="99">
        <v>1436394.6</v>
      </c>
    </row>
    <row r="495" spans="1:14" ht="78.75" x14ac:dyDescent="0.25">
      <c r="A495" s="80">
        <v>492</v>
      </c>
      <c r="B495" s="97" t="s">
        <v>2155</v>
      </c>
      <c r="C495" s="97" t="s">
        <v>542</v>
      </c>
      <c r="D495" s="97" t="s">
        <v>543</v>
      </c>
      <c r="E495" s="97" t="s">
        <v>10</v>
      </c>
      <c r="F495" s="97" t="s">
        <v>128</v>
      </c>
      <c r="G495" s="97" t="s">
        <v>544</v>
      </c>
      <c r="H495" s="97" t="s">
        <v>545</v>
      </c>
      <c r="I495" s="98">
        <v>39083</v>
      </c>
      <c r="J495" s="98">
        <v>41364</v>
      </c>
      <c r="K495" s="98" t="s">
        <v>261</v>
      </c>
      <c r="L495" s="99">
        <v>1655841.23</v>
      </c>
      <c r="M495" s="99">
        <v>1655841.23</v>
      </c>
      <c r="N495" s="99">
        <v>1407465.04</v>
      </c>
    </row>
    <row r="496" spans="1:14" ht="56.25" x14ac:dyDescent="0.25">
      <c r="A496" s="80">
        <v>493</v>
      </c>
      <c r="B496" s="97" t="s">
        <v>2156</v>
      </c>
      <c r="C496" s="97" t="s">
        <v>546</v>
      </c>
      <c r="D496" s="97" t="s">
        <v>547</v>
      </c>
      <c r="E496" s="97" t="s">
        <v>159</v>
      </c>
      <c r="F496" s="97" t="s">
        <v>225</v>
      </c>
      <c r="G496" s="97" t="s">
        <v>226</v>
      </c>
      <c r="H496" s="97" t="s">
        <v>548</v>
      </c>
      <c r="I496" s="98">
        <v>39083</v>
      </c>
      <c r="J496" s="98">
        <v>41090</v>
      </c>
      <c r="K496" s="98" t="s">
        <v>261</v>
      </c>
      <c r="L496" s="99">
        <v>4956786.82</v>
      </c>
      <c r="M496" s="99">
        <v>3820812.73</v>
      </c>
      <c r="N496" s="99">
        <v>3247690.82</v>
      </c>
    </row>
    <row r="497" spans="1:14" ht="45" x14ac:dyDescent="0.25">
      <c r="A497" s="80">
        <v>494</v>
      </c>
      <c r="B497" s="97" t="s">
        <v>2157</v>
      </c>
      <c r="C497" s="97" t="s">
        <v>549</v>
      </c>
      <c r="D497" s="97" t="s">
        <v>550</v>
      </c>
      <c r="E497" s="97" t="s">
        <v>58</v>
      </c>
      <c r="F497" s="97" t="s">
        <v>110</v>
      </c>
      <c r="G497" s="97" t="s">
        <v>111</v>
      </c>
      <c r="H497" s="97" t="s">
        <v>551</v>
      </c>
      <c r="I497" s="98">
        <v>39083</v>
      </c>
      <c r="J497" s="98">
        <v>41180</v>
      </c>
      <c r="K497" s="98" t="s">
        <v>261</v>
      </c>
      <c r="L497" s="99">
        <v>8714736.2699999996</v>
      </c>
      <c r="M497" s="99">
        <v>7221728.8200000003</v>
      </c>
      <c r="N497" s="99">
        <v>6138469.4900000002</v>
      </c>
    </row>
    <row r="498" spans="1:14" ht="56.25" x14ac:dyDescent="0.25">
      <c r="A498" s="80">
        <v>495</v>
      </c>
      <c r="B498" s="97" t="s">
        <v>2158</v>
      </c>
      <c r="C498" s="97" t="s">
        <v>552</v>
      </c>
      <c r="D498" s="97" t="s">
        <v>553</v>
      </c>
      <c r="E498" s="97" t="s">
        <v>10</v>
      </c>
      <c r="F498" s="97" t="s">
        <v>554</v>
      </c>
      <c r="G498" s="97" t="s">
        <v>555</v>
      </c>
      <c r="H498" s="97" t="s">
        <v>556</v>
      </c>
      <c r="I498" s="98">
        <v>39083</v>
      </c>
      <c r="J498" s="98">
        <v>41152</v>
      </c>
      <c r="K498" s="98" t="s">
        <v>246</v>
      </c>
      <c r="L498" s="99">
        <v>10314931</v>
      </c>
      <c r="M498" s="99">
        <v>10314931</v>
      </c>
      <c r="N498" s="99">
        <v>8767691.3499999996</v>
      </c>
    </row>
    <row r="499" spans="1:14" ht="56.25" x14ac:dyDescent="0.25">
      <c r="A499" s="80">
        <v>496</v>
      </c>
      <c r="B499" s="97" t="s">
        <v>2159</v>
      </c>
      <c r="C499" s="97" t="s">
        <v>557</v>
      </c>
      <c r="D499" s="97" t="s">
        <v>558</v>
      </c>
      <c r="E499" s="97" t="s">
        <v>92</v>
      </c>
      <c r="F499" s="97" t="s">
        <v>559</v>
      </c>
      <c r="G499" s="97" t="s">
        <v>560</v>
      </c>
      <c r="H499" s="97" t="s">
        <v>561</v>
      </c>
      <c r="I499" s="98">
        <v>39083</v>
      </c>
      <c r="J499" s="98">
        <v>41152</v>
      </c>
      <c r="K499" s="98" t="s">
        <v>562</v>
      </c>
      <c r="L499" s="99">
        <v>2373401.8199999998</v>
      </c>
      <c r="M499" s="99">
        <v>1999748</v>
      </c>
      <c r="N499" s="99">
        <v>1191233</v>
      </c>
    </row>
    <row r="500" spans="1:14" ht="33.75" x14ac:dyDescent="0.25">
      <c r="A500" s="80">
        <v>497</v>
      </c>
      <c r="B500" s="97" t="s">
        <v>2160</v>
      </c>
      <c r="C500" s="97" t="s">
        <v>563</v>
      </c>
      <c r="D500" s="97" t="s">
        <v>265</v>
      </c>
      <c r="E500" s="97" t="s">
        <v>58</v>
      </c>
      <c r="F500" s="97" t="s">
        <v>266</v>
      </c>
      <c r="G500" s="97" t="s">
        <v>267</v>
      </c>
      <c r="H500" s="97" t="s">
        <v>268</v>
      </c>
      <c r="I500" s="98">
        <v>39083</v>
      </c>
      <c r="J500" s="98">
        <v>41973</v>
      </c>
      <c r="K500" s="98" t="s">
        <v>261</v>
      </c>
      <c r="L500" s="99">
        <v>8779885.2400000002</v>
      </c>
      <c r="M500" s="99">
        <v>8406793.9700000007</v>
      </c>
      <c r="N500" s="99">
        <v>7145774.7300000004</v>
      </c>
    </row>
    <row r="501" spans="1:14" ht="56.25" x14ac:dyDescent="0.25">
      <c r="A501" s="80">
        <v>498</v>
      </c>
      <c r="B501" s="97" t="s">
        <v>2161</v>
      </c>
      <c r="C501" s="97" t="s">
        <v>564</v>
      </c>
      <c r="D501" s="97" t="s">
        <v>565</v>
      </c>
      <c r="E501" s="97" t="s">
        <v>54</v>
      </c>
      <c r="F501" s="97" t="s">
        <v>247</v>
      </c>
      <c r="G501" s="97" t="s">
        <v>248</v>
      </c>
      <c r="H501" s="97" t="s">
        <v>249</v>
      </c>
      <c r="I501" s="98">
        <v>39083</v>
      </c>
      <c r="J501" s="98">
        <v>40482</v>
      </c>
      <c r="K501" s="98" t="s">
        <v>256</v>
      </c>
      <c r="L501" s="99">
        <v>2751450</v>
      </c>
      <c r="M501" s="99">
        <v>2751450</v>
      </c>
      <c r="N501" s="99">
        <v>2338732.5</v>
      </c>
    </row>
    <row r="502" spans="1:14" ht="45" x14ac:dyDescent="0.25">
      <c r="A502" s="80">
        <v>499</v>
      </c>
      <c r="B502" s="97" t="s">
        <v>2162</v>
      </c>
      <c r="C502" s="97" t="s">
        <v>566</v>
      </c>
      <c r="D502" s="97" t="s">
        <v>257</v>
      </c>
      <c r="E502" s="97" t="s">
        <v>146</v>
      </c>
      <c r="F502" s="97" t="s">
        <v>258</v>
      </c>
      <c r="G502" s="97" t="s">
        <v>259</v>
      </c>
      <c r="H502" s="97" t="s">
        <v>260</v>
      </c>
      <c r="I502" s="98">
        <v>39083</v>
      </c>
      <c r="J502" s="98">
        <v>41274</v>
      </c>
      <c r="K502" s="98" t="s">
        <v>246</v>
      </c>
      <c r="L502" s="99">
        <v>42072206.399999999</v>
      </c>
      <c r="M502" s="99">
        <v>31290754.57</v>
      </c>
      <c r="N502" s="99">
        <v>26597141.32</v>
      </c>
    </row>
    <row r="503" spans="1:14" ht="56.25" x14ac:dyDescent="0.25">
      <c r="A503" s="80">
        <v>500</v>
      </c>
      <c r="B503" s="97" t="s">
        <v>2163</v>
      </c>
      <c r="C503" s="97" t="s">
        <v>567</v>
      </c>
      <c r="D503" s="97" t="s">
        <v>568</v>
      </c>
      <c r="E503" s="97" t="s">
        <v>68</v>
      </c>
      <c r="F503" s="97" t="s">
        <v>569</v>
      </c>
      <c r="G503" s="97" t="s">
        <v>570</v>
      </c>
      <c r="H503" s="97" t="s">
        <v>571</v>
      </c>
      <c r="I503" s="98">
        <v>39083</v>
      </c>
      <c r="J503" s="98">
        <v>40694</v>
      </c>
      <c r="K503" s="98" t="s">
        <v>256</v>
      </c>
      <c r="L503" s="99">
        <v>4566619.6100000003</v>
      </c>
      <c r="M503" s="99">
        <v>2080280.19</v>
      </c>
      <c r="N503" s="99">
        <v>1768238.16</v>
      </c>
    </row>
    <row r="504" spans="1:14" ht="56.25" x14ac:dyDescent="0.25">
      <c r="A504" s="80">
        <v>501</v>
      </c>
      <c r="B504" s="97" t="s">
        <v>2164</v>
      </c>
      <c r="C504" s="97" t="s">
        <v>572</v>
      </c>
      <c r="D504" s="97" t="s">
        <v>573</v>
      </c>
      <c r="E504" s="97" t="s">
        <v>104</v>
      </c>
      <c r="F504" s="97" t="s">
        <v>574</v>
      </c>
      <c r="G504" s="97" t="s">
        <v>575</v>
      </c>
      <c r="H504" s="97" t="s">
        <v>576</v>
      </c>
      <c r="I504" s="98">
        <v>39083</v>
      </c>
      <c r="J504" s="98">
        <v>40421</v>
      </c>
      <c r="K504" s="98" t="s">
        <v>256</v>
      </c>
      <c r="L504" s="99">
        <v>954580.71</v>
      </c>
      <c r="M504" s="99">
        <v>954580.71</v>
      </c>
      <c r="N504" s="99">
        <v>811393.6</v>
      </c>
    </row>
    <row r="505" spans="1:14" ht="56.25" x14ac:dyDescent="0.25">
      <c r="A505" s="80">
        <v>502</v>
      </c>
      <c r="B505" s="97" t="s">
        <v>2165</v>
      </c>
      <c r="C505" s="97" t="s">
        <v>577</v>
      </c>
      <c r="D505" s="97" t="s">
        <v>578</v>
      </c>
      <c r="E505" s="97" t="s">
        <v>159</v>
      </c>
      <c r="F505" s="97" t="s">
        <v>160</v>
      </c>
      <c r="G505" s="97" t="s">
        <v>161</v>
      </c>
      <c r="H505" s="97" t="s">
        <v>579</v>
      </c>
      <c r="I505" s="98">
        <v>39083</v>
      </c>
      <c r="J505" s="98">
        <v>40816</v>
      </c>
      <c r="K505" s="98" t="s">
        <v>246</v>
      </c>
      <c r="L505" s="99">
        <v>2606000</v>
      </c>
      <c r="M505" s="99">
        <v>2606000</v>
      </c>
      <c r="N505" s="99">
        <v>2215100</v>
      </c>
    </row>
    <row r="506" spans="1:14" ht="56.25" x14ac:dyDescent="0.25">
      <c r="A506" s="80">
        <v>503</v>
      </c>
      <c r="B506" s="97" t="s">
        <v>2166</v>
      </c>
      <c r="C506" s="97" t="s">
        <v>580</v>
      </c>
      <c r="D506" s="97" t="s">
        <v>313</v>
      </c>
      <c r="E506" s="97" t="s">
        <v>39</v>
      </c>
      <c r="F506" s="97" t="s">
        <v>314</v>
      </c>
      <c r="G506" s="97" t="s">
        <v>315</v>
      </c>
      <c r="H506" s="97" t="s">
        <v>316</v>
      </c>
      <c r="I506" s="98">
        <v>40179</v>
      </c>
      <c r="J506" s="98">
        <v>40633</v>
      </c>
      <c r="K506" s="98" t="s">
        <v>261</v>
      </c>
      <c r="L506" s="99">
        <v>4388909.47</v>
      </c>
      <c r="M506" s="99">
        <v>4388909.47</v>
      </c>
      <c r="N506" s="99">
        <v>3730573.04</v>
      </c>
    </row>
    <row r="507" spans="1:14" ht="56.25" x14ac:dyDescent="0.25">
      <c r="A507" s="80">
        <v>504</v>
      </c>
      <c r="B507" s="97" t="s">
        <v>2167</v>
      </c>
      <c r="C507" s="97" t="s">
        <v>581</v>
      </c>
      <c r="D507" s="97" t="s">
        <v>582</v>
      </c>
      <c r="E507" s="97" t="s">
        <v>68</v>
      </c>
      <c r="F507" s="97" t="s">
        <v>235</v>
      </c>
      <c r="G507" s="97" t="s">
        <v>236</v>
      </c>
      <c r="H507" s="97" t="s">
        <v>583</v>
      </c>
      <c r="I507" s="98">
        <v>39083</v>
      </c>
      <c r="J507" s="98">
        <v>41182</v>
      </c>
      <c r="K507" s="98" t="s">
        <v>342</v>
      </c>
      <c r="L507" s="99">
        <v>1894546.63</v>
      </c>
      <c r="M507" s="99">
        <v>1883566.63</v>
      </c>
      <c r="N507" s="99">
        <v>1601031.62</v>
      </c>
    </row>
    <row r="508" spans="1:14" ht="56.25" x14ac:dyDescent="0.25">
      <c r="A508" s="80">
        <v>505</v>
      </c>
      <c r="B508" s="97" t="s">
        <v>2168</v>
      </c>
      <c r="C508" s="97" t="s">
        <v>584</v>
      </c>
      <c r="D508" s="97" t="s">
        <v>585</v>
      </c>
      <c r="E508" s="97" t="s">
        <v>10</v>
      </c>
      <c r="F508" s="97" t="s">
        <v>78</v>
      </c>
      <c r="G508" s="97" t="s">
        <v>79</v>
      </c>
      <c r="H508" s="97" t="s">
        <v>586</v>
      </c>
      <c r="I508" s="98">
        <v>39083</v>
      </c>
      <c r="J508" s="98">
        <v>40694</v>
      </c>
      <c r="K508" s="98" t="s">
        <v>261</v>
      </c>
      <c r="L508" s="99">
        <v>1761749.17</v>
      </c>
      <c r="M508" s="99">
        <v>1761749.17</v>
      </c>
      <c r="N508" s="99">
        <v>1497486.79</v>
      </c>
    </row>
    <row r="509" spans="1:14" ht="56.25" x14ac:dyDescent="0.25">
      <c r="A509" s="80">
        <v>506</v>
      </c>
      <c r="B509" s="97" t="s">
        <v>2169</v>
      </c>
      <c r="C509" s="97" t="s">
        <v>587</v>
      </c>
      <c r="D509" s="97" t="s">
        <v>588</v>
      </c>
      <c r="E509" s="97" t="s">
        <v>87</v>
      </c>
      <c r="F509" s="97" t="s">
        <v>589</v>
      </c>
      <c r="G509" s="97" t="s">
        <v>590</v>
      </c>
      <c r="H509" s="97" t="s">
        <v>591</v>
      </c>
      <c r="I509" s="98">
        <v>39083</v>
      </c>
      <c r="J509" s="98">
        <v>40724</v>
      </c>
      <c r="K509" s="98" t="s">
        <v>261</v>
      </c>
      <c r="L509" s="99">
        <v>5997607.9199999999</v>
      </c>
      <c r="M509" s="99">
        <v>5997607.9199999999</v>
      </c>
      <c r="N509" s="99">
        <v>4495896.8600000003</v>
      </c>
    </row>
    <row r="510" spans="1:14" ht="56.25" x14ac:dyDescent="0.25">
      <c r="A510" s="80">
        <v>507</v>
      </c>
      <c r="B510" s="97" t="s">
        <v>2170</v>
      </c>
      <c r="C510" s="97" t="s">
        <v>592</v>
      </c>
      <c r="D510" s="97" t="s">
        <v>593</v>
      </c>
      <c r="E510" s="97" t="s">
        <v>54</v>
      </c>
      <c r="F510" s="97" t="s">
        <v>285</v>
      </c>
      <c r="G510" s="97" t="s">
        <v>286</v>
      </c>
      <c r="H510" s="97" t="s">
        <v>594</v>
      </c>
      <c r="I510" s="98">
        <v>39083</v>
      </c>
      <c r="J510" s="98">
        <v>40908</v>
      </c>
      <c r="K510" s="98" t="s">
        <v>261</v>
      </c>
      <c r="L510" s="99">
        <v>16677122.359999999</v>
      </c>
      <c r="M510" s="99">
        <v>15031192.810000001</v>
      </c>
      <c r="N510" s="99">
        <v>12776513.880000001</v>
      </c>
    </row>
    <row r="511" spans="1:14" ht="45" x14ac:dyDescent="0.25">
      <c r="A511" s="80">
        <v>508</v>
      </c>
      <c r="B511" s="97" t="s">
        <v>2171</v>
      </c>
      <c r="C511" s="97" t="s">
        <v>595</v>
      </c>
      <c r="D511" s="97" t="s">
        <v>253</v>
      </c>
      <c r="E511" s="97" t="s">
        <v>82</v>
      </c>
      <c r="F511" s="97" t="s">
        <v>168</v>
      </c>
      <c r="G511" s="97" t="s">
        <v>254</v>
      </c>
      <c r="H511" s="97" t="s">
        <v>255</v>
      </c>
      <c r="I511" s="98">
        <v>39083</v>
      </c>
      <c r="J511" s="98">
        <v>40724</v>
      </c>
      <c r="K511" s="98" t="s">
        <v>246</v>
      </c>
      <c r="L511" s="99">
        <v>3106559.31</v>
      </c>
      <c r="M511" s="99">
        <v>3106559.31</v>
      </c>
      <c r="N511" s="99">
        <v>2640575.41</v>
      </c>
    </row>
    <row r="512" spans="1:14" ht="56.25" x14ac:dyDescent="0.25">
      <c r="A512" s="80">
        <v>509</v>
      </c>
      <c r="B512" s="97" t="s">
        <v>2172</v>
      </c>
      <c r="C512" s="97" t="s">
        <v>596</v>
      </c>
      <c r="D512" s="97" t="s">
        <v>597</v>
      </c>
      <c r="E512" s="97" t="s">
        <v>104</v>
      </c>
      <c r="F512" s="97" t="s">
        <v>598</v>
      </c>
      <c r="G512" s="97" t="s">
        <v>599</v>
      </c>
      <c r="H512" s="97" t="s">
        <v>600</v>
      </c>
      <c r="I512" s="98">
        <v>39083</v>
      </c>
      <c r="J512" s="98">
        <v>41182</v>
      </c>
      <c r="K512" s="98" t="s">
        <v>246</v>
      </c>
      <c r="L512" s="99">
        <v>11003061.98</v>
      </c>
      <c r="M512" s="99">
        <v>11003061.98</v>
      </c>
      <c r="N512" s="99">
        <v>9352602.6799999997</v>
      </c>
    </row>
    <row r="513" spans="1:14" ht="56.25" x14ac:dyDescent="0.25">
      <c r="A513" s="80">
        <v>510</v>
      </c>
      <c r="B513" s="97" t="s">
        <v>2173</v>
      </c>
      <c r="C513" s="97" t="s">
        <v>601</v>
      </c>
      <c r="D513" s="97" t="s">
        <v>602</v>
      </c>
      <c r="E513" s="97" t="s">
        <v>58</v>
      </c>
      <c r="F513" s="97" t="s">
        <v>73</v>
      </c>
      <c r="G513" s="97" t="s">
        <v>603</v>
      </c>
      <c r="H513" s="97" t="s">
        <v>604</v>
      </c>
      <c r="I513" s="98">
        <v>39083</v>
      </c>
      <c r="J513" s="98">
        <v>40724</v>
      </c>
      <c r="K513" s="98" t="s">
        <v>256</v>
      </c>
      <c r="L513" s="99">
        <v>4664134.03</v>
      </c>
      <c r="M513" s="99">
        <v>4664134.03</v>
      </c>
      <c r="N513" s="99">
        <v>3964513.92</v>
      </c>
    </row>
    <row r="514" spans="1:14" ht="56.25" x14ac:dyDescent="0.25">
      <c r="A514" s="80">
        <v>511</v>
      </c>
      <c r="B514" s="97" t="s">
        <v>2174</v>
      </c>
      <c r="C514" s="97" t="s">
        <v>605</v>
      </c>
      <c r="D514" s="97" t="s">
        <v>606</v>
      </c>
      <c r="E514" s="97" t="s">
        <v>104</v>
      </c>
      <c r="F514" s="97" t="s">
        <v>105</v>
      </c>
      <c r="G514" s="97" t="s">
        <v>106</v>
      </c>
      <c r="H514" s="97" t="s">
        <v>607</v>
      </c>
      <c r="I514" s="98">
        <v>39083</v>
      </c>
      <c r="J514" s="98">
        <v>40724</v>
      </c>
      <c r="K514" s="98" t="s">
        <v>246</v>
      </c>
      <c r="L514" s="99">
        <v>2817283.49</v>
      </c>
      <c r="M514" s="99">
        <v>2817283.49</v>
      </c>
      <c r="N514" s="99">
        <v>2394690.96</v>
      </c>
    </row>
    <row r="515" spans="1:14" ht="56.25" x14ac:dyDescent="0.25">
      <c r="A515" s="80">
        <v>512</v>
      </c>
      <c r="B515" s="97" t="s">
        <v>2175</v>
      </c>
      <c r="C515" s="97" t="s">
        <v>608</v>
      </c>
      <c r="D515" s="97" t="s">
        <v>183</v>
      </c>
      <c r="E515" s="97" t="s">
        <v>68</v>
      </c>
      <c r="F515" s="97" t="s">
        <v>184</v>
      </c>
      <c r="G515" s="97" t="s">
        <v>185</v>
      </c>
      <c r="H515" s="97" t="s">
        <v>297</v>
      </c>
      <c r="I515" s="98">
        <v>39083</v>
      </c>
      <c r="J515" s="98">
        <v>40543</v>
      </c>
      <c r="K515" s="98" t="s">
        <v>256</v>
      </c>
      <c r="L515" s="99">
        <v>1230527</v>
      </c>
      <c r="M515" s="99">
        <v>1230527</v>
      </c>
      <c r="N515" s="99">
        <v>1045947.95</v>
      </c>
    </row>
    <row r="516" spans="1:14" ht="56.25" x14ac:dyDescent="0.25">
      <c r="A516" s="80">
        <v>513</v>
      </c>
      <c r="B516" s="97" t="s">
        <v>2176</v>
      </c>
      <c r="C516" s="97" t="s">
        <v>609</v>
      </c>
      <c r="D516" s="97" t="s">
        <v>610</v>
      </c>
      <c r="E516" s="97" t="s">
        <v>68</v>
      </c>
      <c r="F516" s="97" t="s">
        <v>611</v>
      </c>
      <c r="G516" s="97" t="s">
        <v>612</v>
      </c>
      <c r="H516" s="97" t="s">
        <v>613</v>
      </c>
      <c r="I516" s="98">
        <v>39083</v>
      </c>
      <c r="J516" s="98">
        <v>40543</v>
      </c>
      <c r="K516" s="98" t="s">
        <v>261</v>
      </c>
      <c r="L516" s="99">
        <v>1734735.06</v>
      </c>
      <c r="M516" s="99">
        <v>1734735.06</v>
      </c>
      <c r="N516" s="99">
        <v>1474524.8</v>
      </c>
    </row>
    <row r="517" spans="1:14" ht="45" x14ac:dyDescent="0.25">
      <c r="A517" s="80">
        <v>514</v>
      </c>
      <c r="B517" s="97" t="s">
        <v>2177</v>
      </c>
      <c r="C517" s="97" t="s">
        <v>614</v>
      </c>
      <c r="D517" s="97" t="s">
        <v>291</v>
      </c>
      <c r="E517" s="97" t="s">
        <v>92</v>
      </c>
      <c r="F517" s="97" t="s">
        <v>292</v>
      </c>
      <c r="G517" s="97" t="s">
        <v>293</v>
      </c>
      <c r="H517" s="97" t="s">
        <v>294</v>
      </c>
      <c r="I517" s="98">
        <v>39083</v>
      </c>
      <c r="J517" s="98">
        <v>40336</v>
      </c>
      <c r="K517" s="98" t="s">
        <v>261</v>
      </c>
      <c r="L517" s="99">
        <v>5041437.55</v>
      </c>
      <c r="M517" s="99">
        <v>5041437.55</v>
      </c>
      <c r="N517" s="99">
        <v>4285221.91</v>
      </c>
    </row>
    <row r="518" spans="1:14" ht="56.25" x14ac:dyDescent="0.25">
      <c r="A518" s="80">
        <v>515</v>
      </c>
      <c r="B518" s="97" t="s">
        <v>2178</v>
      </c>
      <c r="C518" s="97" t="s">
        <v>615</v>
      </c>
      <c r="D518" s="97" t="s">
        <v>616</v>
      </c>
      <c r="E518" s="97" t="s">
        <v>58</v>
      </c>
      <c r="F518" s="97" t="s">
        <v>73</v>
      </c>
      <c r="G518" s="97" t="s">
        <v>617</v>
      </c>
      <c r="H518" s="97" t="s">
        <v>618</v>
      </c>
      <c r="I518" s="98">
        <v>39083</v>
      </c>
      <c r="J518" s="98">
        <v>40268</v>
      </c>
      <c r="K518" s="98" t="s">
        <v>256</v>
      </c>
      <c r="L518" s="99">
        <v>981100</v>
      </c>
      <c r="M518" s="99">
        <v>981100</v>
      </c>
      <c r="N518" s="99">
        <v>833935</v>
      </c>
    </row>
    <row r="519" spans="1:14" ht="56.25" x14ac:dyDescent="0.25">
      <c r="A519" s="80">
        <v>516</v>
      </c>
      <c r="B519" s="97" t="s">
        <v>2179</v>
      </c>
      <c r="C519" s="97" t="s">
        <v>619</v>
      </c>
      <c r="D519" s="97" t="s">
        <v>620</v>
      </c>
      <c r="E519" s="97" t="s">
        <v>159</v>
      </c>
      <c r="F519" s="97" t="s">
        <v>621</v>
      </c>
      <c r="G519" s="97" t="s">
        <v>622</v>
      </c>
      <c r="H519" s="97" t="s">
        <v>623</v>
      </c>
      <c r="I519" s="98">
        <v>39083</v>
      </c>
      <c r="J519" s="98">
        <v>40512</v>
      </c>
      <c r="K519" s="98" t="s">
        <v>342</v>
      </c>
      <c r="L519" s="99">
        <v>2008432.85</v>
      </c>
      <c r="M519" s="99">
        <v>2008432.85</v>
      </c>
      <c r="N519" s="99">
        <v>1707167.92</v>
      </c>
    </row>
    <row r="520" spans="1:14" ht="56.25" x14ac:dyDescent="0.25">
      <c r="A520" s="80">
        <v>517</v>
      </c>
      <c r="B520" s="97" t="s">
        <v>2180</v>
      </c>
      <c r="C520" s="97" t="s">
        <v>624</v>
      </c>
      <c r="D520" s="97" t="s">
        <v>317</v>
      </c>
      <c r="E520" s="97" t="s">
        <v>92</v>
      </c>
      <c r="F520" s="97" t="s">
        <v>133</v>
      </c>
      <c r="G520" s="97" t="s">
        <v>134</v>
      </c>
      <c r="H520" s="97" t="s">
        <v>318</v>
      </c>
      <c r="I520" s="98">
        <v>39083</v>
      </c>
      <c r="J520" s="98">
        <v>40663</v>
      </c>
      <c r="K520" s="98" t="s">
        <v>256</v>
      </c>
      <c r="L520" s="99">
        <v>1535900</v>
      </c>
      <c r="M520" s="99">
        <v>1535900</v>
      </c>
      <c r="N520" s="99">
        <v>1305515</v>
      </c>
    </row>
    <row r="521" spans="1:14" ht="45" x14ac:dyDescent="0.25">
      <c r="A521" s="80">
        <v>518</v>
      </c>
      <c r="B521" s="97" t="s">
        <v>2181</v>
      </c>
      <c r="C521" s="97" t="s">
        <v>625</v>
      </c>
      <c r="D521" s="97" t="s">
        <v>626</v>
      </c>
      <c r="E521" s="97" t="s">
        <v>92</v>
      </c>
      <c r="F521" s="97" t="s">
        <v>198</v>
      </c>
      <c r="G521" s="97" t="s">
        <v>199</v>
      </c>
      <c r="H521" s="97" t="s">
        <v>627</v>
      </c>
      <c r="I521" s="98">
        <v>39083</v>
      </c>
      <c r="J521" s="98">
        <v>41455</v>
      </c>
      <c r="K521" s="98" t="s">
        <v>256</v>
      </c>
      <c r="L521" s="99">
        <v>1455160</v>
      </c>
      <c r="M521" s="99">
        <v>1451500</v>
      </c>
      <c r="N521" s="99">
        <v>1233775</v>
      </c>
    </row>
    <row r="522" spans="1:14" ht="56.25" x14ac:dyDescent="0.25">
      <c r="A522" s="80">
        <v>519</v>
      </c>
      <c r="B522" s="97" t="s">
        <v>2182</v>
      </c>
      <c r="C522" s="97" t="s">
        <v>628</v>
      </c>
      <c r="D522" s="97" t="s">
        <v>346</v>
      </c>
      <c r="E522" s="97" t="s">
        <v>10</v>
      </c>
      <c r="F522" s="97" t="s">
        <v>128</v>
      </c>
      <c r="G522" s="97" t="s">
        <v>347</v>
      </c>
      <c r="H522" s="97" t="s">
        <v>629</v>
      </c>
      <c r="I522" s="98">
        <v>39083</v>
      </c>
      <c r="J522" s="98">
        <v>41364</v>
      </c>
      <c r="K522" s="98" t="s">
        <v>261</v>
      </c>
      <c r="L522" s="99">
        <v>15123092.16</v>
      </c>
      <c r="M522" s="99">
        <v>15123092.16</v>
      </c>
      <c r="N522" s="99">
        <v>12854628.33</v>
      </c>
    </row>
    <row r="523" spans="1:14" ht="56.25" x14ac:dyDescent="0.25">
      <c r="A523" s="80">
        <v>520</v>
      </c>
      <c r="B523" s="97" t="s">
        <v>2183</v>
      </c>
      <c r="C523" s="97" t="s">
        <v>630</v>
      </c>
      <c r="D523" s="97" t="s">
        <v>631</v>
      </c>
      <c r="E523" s="97" t="s">
        <v>39</v>
      </c>
      <c r="F523" s="97" t="s">
        <v>45</v>
      </c>
      <c r="G523" s="97" t="s">
        <v>632</v>
      </c>
      <c r="H523" s="97" t="s">
        <v>633</v>
      </c>
      <c r="I523" s="98">
        <v>39083</v>
      </c>
      <c r="J523" s="98">
        <v>40847</v>
      </c>
      <c r="K523" s="98" t="s">
        <v>256</v>
      </c>
      <c r="L523" s="99">
        <v>1867770.86</v>
      </c>
      <c r="M523" s="99">
        <v>1859811.24</v>
      </c>
      <c r="N523" s="99">
        <v>1580839.55</v>
      </c>
    </row>
    <row r="524" spans="1:14" ht="56.25" x14ac:dyDescent="0.25">
      <c r="A524" s="80">
        <v>521</v>
      </c>
      <c r="B524" s="97" t="s">
        <v>2184</v>
      </c>
      <c r="C524" s="97" t="s">
        <v>634</v>
      </c>
      <c r="D524" s="97" t="s">
        <v>220</v>
      </c>
      <c r="E524" s="97" t="s">
        <v>82</v>
      </c>
      <c r="F524" s="97" t="s">
        <v>221</v>
      </c>
      <c r="G524" s="97" t="s">
        <v>222</v>
      </c>
      <c r="H524" s="97" t="s">
        <v>635</v>
      </c>
      <c r="I524" s="98">
        <v>39083</v>
      </c>
      <c r="J524" s="98">
        <v>40543</v>
      </c>
      <c r="K524" s="98" t="s">
        <v>261</v>
      </c>
      <c r="L524" s="99">
        <v>2836327.71</v>
      </c>
      <c r="M524" s="99">
        <v>2836327.71</v>
      </c>
      <c r="N524" s="99">
        <v>2410878.5499999998</v>
      </c>
    </row>
    <row r="525" spans="1:14" ht="45" x14ac:dyDescent="0.25">
      <c r="A525" s="80">
        <v>522</v>
      </c>
      <c r="B525" s="97" t="s">
        <v>2185</v>
      </c>
      <c r="C525" s="97" t="s">
        <v>636</v>
      </c>
      <c r="D525" s="97" t="s">
        <v>637</v>
      </c>
      <c r="E525" s="97" t="s">
        <v>104</v>
      </c>
      <c r="F525" s="97" t="s">
        <v>638</v>
      </c>
      <c r="G525" s="97" t="s">
        <v>639</v>
      </c>
      <c r="H525" s="97" t="s">
        <v>640</v>
      </c>
      <c r="I525" s="98">
        <v>39083</v>
      </c>
      <c r="J525" s="98">
        <v>40543</v>
      </c>
      <c r="K525" s="98" t="s">
        <v>261</v>
      </c>
      <c r="L525" s="99">
        <v>2411200</v>
      </c>
      <c r="M525" s="99">
        <v>2411200</v>
      </c>
      <c r="N525" s="99">
        <v>2049520</v>
      </c>
    </row>
    <row r="526" spans="1:14" ht="45" x14ac:dyDescent="0.25">
      <c r="A526" s="80">
        <v>523</v>
      </c>
      <c r="B526" s="97" t="s">
        <v>2186</v>
      </c>
      <c r="C526" s="97" t="s">
        <v>276</v>
      </c>
      <c r="D526" s="97" t="s">
        <v>641</v>
      </c>
      <c r="E526" s="97" t="s">
        <v>172</v>
      </c>
      <c r="F526" s="97" t="s">
        <v>277</v>
      </c>
      <c r="G526" s="97" t="s">
        <v>278</v>
      </c>
      <c r="H526" s="97" t="s">
        <v>279</v>
      </c>
      <c r="I526" s="98">
        <v>39083</v>
      </c>
      <c r="J526" s="98">
        <v>40816</v>
      </c>
      <c r="K526" s="98" t="s">
        <v>243</v>
      </c>
      <c r="L526" s="99">
        <v>1018611.98</v>
      </c>
      <c r="M526" s="99">
        <v>1018611.98</v>
      </c>
      <c r="N526" s="99">
        <v>865820.18</v>
      </c>
    </row>
    <row r="527" spans="1:14" ht="56.25" x14ac:dyDescent="0.25">
      <c r="A527" s="80">
        <v>524</v>
      </c>
      <c r="B527" s="97" t="s">
        <v>2187</v>
      </c>
      <c r="C527" s="97" t="s">
        <v>642</v>
      </c>
      <c r="D527" s="97" t="s">
        <v>643</v>
      </c>
      <c r="E527" s="97" t="s">
        <v>108</v>
      </c>
      <c r="F527" s="97" t="s">
        <v>230</v>
      </c>
      <c r="G527" s="97" t="s">
        <v>231</v>
      </c>
      <c r="H527" s="97" t="s">
        <v>644</v>
      </c>
      <c r="I527" s="98">
        <v>39083</v>
      </c>
      <c r="J527" s="98">
        <v>40633</v>
      </c>
      <c r="K527" s="98" t="s">
        <v>246</v>
      </c>
      <c r="L527" s="99">
        <v>11448085</v>
      </c>
      <c r="M527" s="99">
        <v>11448085</v>
      </c>
      <c r="N527" s="99">
        <v>9730872.25</v>
      </c>
    </row>
    <row r="528" spans="1:14" ht="56.25" x14ac:dyDescent="0.25">
      <c r="A528" s="80">
        <v>525</v>
      </c>
      <c r="B528" s="97" t="s">
        <v>2188</v>
      </c>
      <c r="C528" s="97" t="s">
        <v>645</v>
      </c>
      <c r="D528" s="97" t="s">
        <v>646</v>
      </c>
      <c r="E528" s="97" t="s">
        <v>58</v>
      </c>
      <c r="F528" s="97" t="s">
        <v>647</v>
      </c>
      <c r="G528" s="97" t="s">
        <v>648</v>
      </c>
      <c r="H528" s="97" t="s">
        <v>649</v>
      </c>
      <c r="I528" s="98">
        <v>39083</v>
      </c>
      <c r="J528" s="98">
        <v>40724</v>
      </c>
      <c r="K528" s="98" t="s">
        <v>261</v>
      </c>
      <c r="L528" s="99">
        <v>5541436.4900000002</v>
      </c>
      <c r="M528" s="99">
        <v>5541436.4900000002</v>
      </c>
      <c r="N528" s="99">
        <v>4710221.01</v>
      </c>
    </row>
    <row r="529" spans="1:14" ht="56.25" x14ac:dyDescent="0.25">
      <c r="A529" s="80">
        <v>526</v>
      </c>
      <c r="B529" s="97" t="s">
        <v>2189</v>
      </c>
      <c r="C529" s="97" t="s">
        <v>650</v>
      </c>
      <c r="D529" s="97" t="s">
        <v>651</v>
      </c>
      <c r="E529" s="97" t="s">
        <v>68</v>
      </c>
      <c r="F529" s="97" t="s">
        <v>652</v>
      </c>
      <c r="G529" s="97" t="s">
        <v>653</v>
      </c>
      <c r="H529" s="97" t="s">
        <v>654</v>
      </c>
      <c r="I529" s="98">
        <v>39083</v>
      </c>
      <c r="J529" s="98">
        <v>41882</v>
      </c>
      <c r="K529" s="98" t="s">
        <v>261</v>
      </c>
      <c r="L529" s="99">
        <v>3069937.9</v>
      </c>
      <c r="M529" s="99">
        <v>2740572.05</v>
      </c>
      <c r="N529" s="99">
        <v>2329486.23</v>
      </c>
    </row>
    <row r="530" spans="1:14" ht="67.5" x14ac:dyDescent="0.25">
      <c r="A530" s="80">
        <v>527</v>
      </c>
      <c r="B530" s="97" t="s">
        <v>2190</v>
      </c>
      <c r="C530" s="97" t="s">
        <v>655</v>
      </c>
      <c r="D530" s="97" t="s">
        <v>656</v>
      </c>
      <c r="E530" s="97" t="s">
        <v>58</v>
      </c>
      <c r="F530" s="97" t="s">
        <v>657</v>
      </c>
      <c r="G530" s="97" t="s">
        <v>658</v>
      </c>
      <c r="H530" s="97" t="s">
        <v>659</v>
      </c>
      <c r="I530" s="98">
        <v>39083</v>
      </c>
      <c r="J530" s="98">
        <v>40939</v>
      </c>
      <c r="K530" s="98" t="s">
        <v>261</v>
      </c>
      <c r="L530" s="99">
        <v>8264707.0099999998</v>
      </c>
      <c r="M530" s="99">
        <v>7886085.0099999998</v>
      </c>
      <c r="N530" s="99">
        <v>6703172.25</v>
      </c>
    </row>
    <row r="531" spans="1:14" ht="67.5" x14ac:dyDescent="0.25">
      <c r="A531" s="80">
        <v>528</v>
      </c>
      <c r="B531" s="97" t="s">
        <v>2191</v>
      </c>
      <c r="C531" s="97" t="s">
        <v>660</v>
      </c>
      <c r="D531" s="97" t="s">
        <v>661</v>
      </c>
      <c r="E531" s="97" t="s">
        <v>58</v>
      </c>
      <c r="F531" s="97" t="s">
        <v>662</v>
      </c>
      <c r="G531" s="97" t="s">
        <v>663</v>
      </c>
      <c r="H531" s="97" t="s">
        <v>664</v>
      </c>
      <c r="I531" s="98">
        <v>39448</v>
      </c>
      <c r="J531" s="98">
        <v>41274</v>
      </c>
      <c r="K531" s="98" t="s">
        <v>261</v>
      </c>
      <c r="L531" s="99">
        <v>58696733.420000002</v>
      </c>
      <c r="M531" s="99">
        <v>56689306.189999998</v>
      </c>
      <c r="N531" s="99">
        <v>48185910.259999998</v>
      </c>
    </row>
    <row r="532" spans="1:14" ht="78.75" x14ac:dyDescent="0.25">
      <c r="A532" s="80">
        <v>529</v>
      </c>
      <c r="B532" s="97" t="s">
        <v>2192</v>
      </c>
      <c r="C532" s="97" t="s">
        <v>665</v>
      </c>
      <c r="D532" s="97" t="s">
        <v>666</v>
      </c>
      <c r="E532" s="97" t="s">
        <v>58</v>
      </c>
      <c r="F532" s="97" t="s">
        <v>73</v>
      </c>
      <c r="G532" s="97" t="s">
        <v>667</v>
      </c>
      <c r="H532" s="97" t="s">
        <v>668</v>
      </c>
      <c r="I532" s="98">
        <v>39083</v>
      </c>
      <c r="J532" s="98">
        <v>42369</v>
      </c>
      <c r="K532" s="98" t="s">
        <v>261</v>
      </c>
      <c r="L532" s="99">
        <v>100729875.13</v>
      </c>
      <c r="M532" s="99">
        <v>81661717.060000002</v>
      </c>
      <c r="N532" s="99">
        <v>69412459.5</v>
      </c>
    </row>
    <row r="533" spans="1:14" ht="78.75" x14ac:dyDescent="0.25">
      <c r="A533" s="80">
        <v>530</v>
      </c>
      <c r="B533" s="97" t="s">
        <v>2193</v>
      </c>
      <c r="C533" s="97" t="s">
        <v>669</v>
      </c>
      <c r="D533" s="97" t="s">
        <v>670</v>
      </c>
      <c r="E533" s="97" t="s">
        <v>172</v>
      </c>
      <c r="F533" s="97" t="s">
        <v>671</v>
      </c>
      <c r="G533" s="97" t="s">
        <v>672</v>
      </c>
      <c r="H533" s="97" t="s">
        <v>673</v>
      </c>
      <c r="I533" s="98">
        <v>39083</v>
      </c>
      <c r="J533" s="98">
        <v>42369</v>
      </c>
      <c r="K533" s="98" t="s">
        <v>261</v>
      </c>
      <c r="L533" s="99">
        <v>106217499.55</v>
      </c>
      <c r="M533" s="99">
        <v>103703689.55</v>
      </c>
      <c r="N533" s="99">
        <v>88148136.120000005</v>
      </c>
    </row>
    <row r="534" spans="1:14" ht="78.75" x14ac:dyDescent="0.25">
      <c r="A534" s="80">
        <v>531</v>
      </c>
      <c r="B534" s="97" t="s">
        <v>2194</v>
      </c>
      <c r="C534" s="97" t="s">
        <v>674</v>
      </c>
      <c r="D534" s="97" t="s">
        <v>675</v>
      </c>
      <c r="E534" s="97" t="s">
        <v>58</v>
      </c>
      <c r="F534" s="97" t="s">
        <v>73</v>
      </c>
      <c r="G534" s="97" t="s">
        <v>676</v>
      </c>
      <c r="H534" s="97" t="s">
        <v>677</v>
      </c>
      <c r="I534" s="98">
        <v>39083</v>
      </c>
      <c r="J534" s="98">
        <v>42369</v>
      </c>
      <c r="K534" s="98" t="s">
        <v>256</v>
      </c>
      <c r="L534" s="99">
        <v>11697178.84</v>
      </c>
      <c r="M534" s="99">
        <v>11697178.84</v>
      </c>
      <c r="N534" s="99">
        <v>9942602.0099999998</v>
      </c>
    </row>
    <row r="535" spans="1:14" ht="67.5" x14ac:dyDescent="0.25">
      <c r="A535" s="80">
        <v>532</v>
      </c>
      <c r="B535" s="97" t="s">
        <v>2198</v>
      </c>
      <c r="C535" s="97" t="s">
        <v>678</v>
      </c>
      <c r="D535" s="97" t="s">
        <v>656</v>
      </c>
      <c r="E535" s="97" t="s">
        <v>58</v>
      </c>
      <c r="F535" s="97" t="s">
        <v>657</v>
      </c>
      <c r="G535" s="97" t="s">
        <v>658</v>
      </c>
      <c r="H535" s="97" t="s">
        <v>659</v>
      </c>
      <c r="I535" s="98">
        <v>39083</v>
      </c>
      <c r="J535" s="98">
        <v>42369</v>
      </c>
      <c r="K535" s="98" t="s">
        <v>261</v>
      </c>
      <c r="L535" s="99">
        <v>40461323.670000002</v>
      </c>
      <c r="M535" s="99">
        <v>40366255.579999998</v>
      </c>
      <c r="N535" s="99">
        <v>34311317.240000002</v>
      </c>
    </row>
    <row r="536" spans="1:14" ht="67.5" x14ac:dyDescent="0.25">
      <c r="A536" s="80">
        <v>533</v>
      </c>
      <c r="B536" s="97" t="s">
        <v>2197</v>
      </c>
      <c r="C536" s="97" t="s">
        <v>679</v>
      </c>
      <c r="D536" s="97" t="s">
        <v>631</v>
      </c>
      <c r="E536" s="97" t="s">
        <v>39</v>
      </c>
      <c r="F536" s="97" t="s">
        <v>45</v>
      </c>
      <c r="G536" s="97" t="s">
        <v>632</v>
      </c>
      <c r="H536" s="97" t="s">
        <v>633</v>
      </c>
      <c r="I536" s="98">
        <v>39083</v>
      </c>
      <c r="J536" s="98">
        <v>41090</v>
      </c>
      <c r="K536" s="98" t="s">
        <v>256</v>
      </c>
      <c r="L536" s="99">
        <v>13897579.220000001</v>
      </c>
      <c r="M536" s="99">
        <v>7498333.4100000001</v>
      </c>
      <c r="N536" s="99">
        <v>6373583.3899999997</v>
      </c>
    </row>
    <row r="537" spans="1:14" ht="67.5" x14ac:dyDescent="0.25">
      <c r="A537" s="80">
        <v>534</v>
      </c>
      <c r="B537" s="97" t="s">
        <v>2196</v>
      </c>
      <c r="C537" s="97" t="s">
        <v>680</v>
      </c>
      <c r="D537" s="97" t="s">
        <v>681</v>
      </c>
      <c r="E537" s="97" t="s">
        <v>10</v>
      </c>
      <c r="F537" s="97" t="s">
        <v>128</v>
      </c>
      <c r="G537" s="97" t="s">
        <v>682</v>
      </c>
      <c r="H537" s="97" t="s">
        <v>683</v>
      </c>
      <c r="I537" s="98">
        <v>39083</v>
      </c>
      <c r="J537" s="98">
        <v>41455</v>
      </c>
      <c r="K537" s="98" t="s">
        <v>261</v>
      </c>
      <c r="L537" s="99">
        <v>36992500</v>
      </c>
      <c r="M537" s="99">
        <v>36990060</v>
      </c>
      <c r="N537" s="99">
        <v>31441551</v>
      </c>
    </row>
    <row r="538" spans="1:14" ht="101.25" x14ac:dyDescent="0.25">
      <c r="A538" s="80">
        <v>535</v>
      </c>
      <c r="B538" s="97" t="s">
        <v>2195</v>
      </c>
      <c r="C538" s="97" t="s">
        <v>684</v>
      </c>
      <c r="D538" s="97" t="s">
        <v>685</v>
      </c>
      <c r="E538" s="97" t="s">
        <v>58</v>
      </c>
      <c r="F538" s="97" t="s">
        <v>657</v>
      </c>
      <c r="G538" s="97" t="s">
        <v>658</v>
      </c>
      <c r="H538" s="97" t="s">
        <v>659</v>
      </c>
      <c r="I538" s="98">
        <v>39083</v>
      </c>
      <c r="J538" s="98">
        <v>41274</v>
      </c>
      <c r="K538" s="98" t="s">
        <v>261</v>
      </c>
      <c r="L538" s="99">
        <v>4342455.6500000004</v>
      </c>
      <c r="M538" s="99">
        <v>4320089.1500000004</v>
      </c>
      <c r="N538" s="99">
        <v>3672075.77</v>
      </c>
    </row>
    <row r="539" spans="1:14" ht="78.75" x14ac:dyDescent="0.25">
      <c r="A539" s="80">
        <v>536</v>
      </c>
      <c r="B539" s="97" t="s">
        <v>2199</v>
      </c>
      <c r="C539" s="97" t="s">
        <v>686</v>
      </c>
      <c r="D539" s="97" t="s">
        <v>687</v>
      </c>
      <c r="E539" s="97" t="s">
        <v>58</v>
      </c>
      <c r="F539" s="97" t="s">
        <v>73</v>
      </c>
      <c r="G539" s="97" t="s">
        <v>688</v>
      </c>
      <c r="H539" s="97" t="s">
        <v>689</v>
      </c>
      <c r="I539" s="98">
        <v>39083</v>
      </c>
      <c r="J539" s="98">
        <v>41670</v>
      </c>
      <c r="K539" s="98" t="s">
        <v>256</v>
      </c>
      <c r="L539" s="99">
        <v>6481898.5700000003</v>
      </c>
      <c r="M539" s="99">
        <v>6481898.5700000003</v>
      </c>
      <c r="N539" s="99">
        <v>5509613.7800000003</v>
      </c>
    </row>
    <row r="540" spans="1:14" ht="78.75" x14ac:dyDescent="0.25">
      <c r="A540" s="80">
        <v>537</v>
      </c>
      <c r="B540" s="97" t="s">
        <v>2200</v>
      </c>
      <c r="C540" s="97" t="s">
        <v>690</v>
      </c>
      <c r="D540" s="97" t="s">
        <v>691</v>
      </c>
      <c r="E540" s="97" t="s">
        <v>58</v>
      </c>
      <c r="F540" s="97" t="s">
        <v>73</v>
      </c>
      <c r="G540" s="97" t="s">
        <v>692</v>
      </c>
      <c r="H540" s="97" t="s">
        <v>693</v>
      </c>
      <c r="I540" s="98">
        <v>39083</v>
      </c>
      <c r="J540" s="98">
        <v>42369</v>
      </c>
      <c r="K540" s="98" t="s">
        <v>261</v>
      </c>
      <c r="L540" s="99">
        <v>50765344.270000003</v>
      </c>
      <c r="M540" s="99">
        <v>50762594.270000003</v>
      </c>
      <c r="N540" s="99">
        <v>43148205.119999997</v>
      </c>
    </row>
    <row r="541" spans="1:14" ht="67.5" x14ac:dyDescent="0.25">
      <c r="A541" s="80">
        <v>538</v>
      </c>
      <c r="B541" s="97" t="s">
        <v>2201</v>
      </c>
      <c r="C541" s="97" t="s">
        <v>694</v>
      </c>
      <c r="D541" s="97" t="s">
        <v>687</v>
      </c>
      <c r="E541" s="97" t="s">
        <v>58</v>
      </c>
      <c r="F541" s="97" t="s">
        <v>73</v>
      </c>
      <c r="G541" s="97" t="s">
        <v>688</v>
      </c>
      <c r="H541" s="97" t="s">
        <v>695</v>
      </c>
      <c r="I541" s="98">
        <v>39083</v>
      </c>
      <c r="J541" s="98">
        <v>42185</v>
      </c>
      <c r="K541" s="98" t="s">
        <v>256</v>
      </c>
      <c r="L541" s="99">
        <v>9195692.4499999993</v>
      </c>
      <c r="M541" s="99">
        <v>9195692.4499999993</v>
      </c>
      <c r="N541" s="99">
        <v>7816338.5800000001</v>
      </c>
    </row>
    <row r="542" spans="1:14" ht="67.5" x14ac:dyDescent="0.25">
      <c r="A542" s="80">
        <v>539</v>
      </c>
      <c r="B542" s="97" t="s">
        <v>2202</v>
      </c>
      <c r="C542" s="97" t="s">
        <v>696</v>
      </c>
      <c r="D542" s="97" t="s">
        <v>687</v>
      </c>
      <c r="E542" s="97" t="s">
        <v>58</v>
      </c>
      <c r="F542" s="97" t="s">
        <v>73</v>
      </c>
      <c r="G542" s="97" t="s">
        <v>688</v>
      </c>
      <c r="H542" s="97" t="s">
        <v>697</v>
      </c>
      <c r="I542" s="98">
        <v>39083</v>
      </c>
      <c r="J542" s="98">
        <v>42369</v>
      </c>
      <c r="K542" s="98" t="s">
        <v>256</v>
      </c>
      <c r="L542" s="99">
        <v>14191645.4</v>
      </c>
      <c r="M542" s="99">
        <v>14191645.4</v>
      </c>
      <c r="N542" s="99">
        <v>12062898.59</v>
      </c>
    </row>
    <row r="543" spans="1:14" ht="56.25" x14ac:dyDescent="0.25">
      <c r="A543" s="80">
        <v>540</v>
      </c>
      <c r="B543" s="97" t="s">
        <v>2203</v>
      </c>
      <c r="C543" s="97" t="s">
        <v>698</v>
      </c>
      <c r="D543" s="97" t="s">
        <v>699</v>
      </c>
      <c r="E543" s="97" t="s">
        <v>700</v>
      </c>
      <c r="F543" s="97" t="s">
        <v>247</v>
      </c>
      <c r="G543" s="97" t="s">
        <v>701</v>
      </c>
      <c r="H543" s="97" t="s">
        <v>702</v>
      </c>
      <c r="I543" s="98">
        <v>39083</v>
      </c>
      <c r="J543" s="98">
        <v>41455</v>
      </c>
      <c r="K543" s="98" t="s">
        <v>256</v>
      </c>
      <c r="L543" s="99">
        <v>2455034.96</v>
      </c>
      <c r="M543" s="99">
        <v>2454908</v>
      </c>
      <c r="N543" s="99">
        <v>2086671.8</v>
      </c>
    </row>
    <row r="544" spans="1:14" ht="78.75" x14ac:dyDescent="0.25">
      <c r="A544" s="80">
        <v>541</v>
      </c>
      <c r="B544" s="97" t="s">
        <v>2204</v>
      </c>
      <c r="C544" s="97" t="s">
        <v>703</v>
      </c>
      <c r="D544" s="97" t="s">
        <v>691</v>
      </c>
      <c r="E544" s="97" t="s">
        <v>58</v>
      </c>
      <c r="F544" s="97" t="s">
        <v>73</v>
      </c>
      <c r="G544" s="97" t="s">
        <v>692</v>
      </c>
      <c r="H544" s="97" t="s">
        <v>693</v>
      </c>
      <c r="I544" s="98">
        <v>39448</v>
      </c>
      <c r="J544" s="98">
        <v>40999</v>
      </c>
      <c r="K544" s="98" t="s">
        <v>261</v>
      </c>
      <c r="L544" s="99">
        <v>41648047.399999999</v>
      </c>
      <c r="M544" s="99">
        <v>41028047.399999999</v>
      </c>
      <c r="N544" s="99">
        <v>33126200</v>
      </c>
    </row>
    <row r="545" spans="1:14" ht="67.5" x14ac:dyDescent="0.25">
      <c r="A545" s="80">
        <v>542</v>
      </c>
      <c r="B545" s="97" t="s">
        <v>2205</v>
      </c>
      <c r="C545" s="97" t="s">
        <v>704</v>
      </c>
      <c r="D545" s="97" t="s">
        <v>327</v>
      </c>
      <c r="E545" s="97" t="s">
        <v>58</v>
      </c>
      <c r="F545" s="97" t="s">
        <v>73</v>
      </c>
      <c r="G545" s="97" t="s">
        <v>328</v>
      </c>
      <c r="H545" s="97" t="s">
        <v>329</v>
      </c>
      <c r="I545" s="98">
        <v>39083</v>
      </c>
      <c r="J545" s="98">
        <v>41698</v>
      </c>
      <c r="K545" s="98" t="s">
        <v>256</v>
      </c>
      <c r="L545" s="99">
        <v>10952393.57</v>
      </c>
      <c r="M545" s="99">
        <v>10951448.57</v>
      </c>
      <c r="N545" s="99">
        <v>9308731.2799999993</v>
      </c>
    </row>
    <row r="546" spans="1:14" ht="67.5" x14ac:dyDescent="0.25">
      <c r="A546" s="80">
        <v>543</v>
      </c>
      <c r="B546" s="97" t="s">
        <v>2206</v>
      </c>
      <c r="C546" s="97" t="s">
        <v>705</v>
      </c>
      <c r="D546" s="97" t="s">
        <v>706</v>
      </c>
      <c r="E546" s="97" t="s">
        <v>159</v>
      </c>
      <c r="F546" s="97" t="s">
        <v>338</v>
      </c>
      <c r="G546" s="97" t="s">
        <v>707</v>
      </c>
      <c r="H546" s="97" t="s">
        <v>708</v>
      </c>
      <c r="I546" s="98">
        <v>39083</v>
      </c>
      <c r="J546" s="98">
        <v>42338</v>
      </c>
      <c r="K546" s="98" t="s">
        <v>562</v>
      </c>
      <c r="L546" s="99">
        <v>4674761.01</v>
      </c>
      <c r="M546" s="99">
        <v>4674761.01</v>
      </c>
      <c r="N546" s="99">
        <v>3973546.85</v>
      </c>
    </row>
    <row r="547" spans="1:14" ht="67.5" x14ac:dyDescent="0.25">
      <c r="A547" s="80">
        <v>544</v>
      </c>
      <c r="B547" s="97" t="s">
        <v>2207</v>
      </c>
      <c r="C547" s="97" t="s">
        <v>709</v>
      </c>
      <c r="D547" s="97" t="s">
        <v>337</v>
      </c>
      <c r="E547" s="97" t="s">
        <v>159</v>
      </c>
      <c r="F547" s="97" t="s">
        <v>338</v>
      </c>
      <c r="G547" s="97" t="s">
        <v>339</v>
      </c>
      <c r="H547" s="97" t="s">
        <v>340</v>
      </c>
      <c r="I547" s="98">
        <v>39083</v>
      </c>
      <c r="J547" s="98">
        <v>40877</v>
      </c>
      <c r="K547" s="98" t="s">
        <v>256</v>
      </c>
      <c r="L547" s="99">
        <v>8852798.4600000009</v>
      </c>
      <c r="M547" s="99">
        <v>8852798.4600000009</v>
      </c>
      <c r="N547" s="99">
        <v>7524878.6900000004</v>
      </c>
    </row>
    <row r="548" spans="1:14" ht="56.25" x14ac:dyDescent="0.25">
      <c r="A548" s="80">
        <v>545</v>
      </c>
      <c r="B548" s="97" t="s">
        <v>2208</v>
      </c>
      <c r="C548" s="97" t="s">
        <v>710</v>
      </c>
      <c r="D548" s="97" t="s">
        <v>711</v>
      </c>
      <c r="E548" s="97" t="s">
        <v>163</v>
      </c>
      <c r="F548" s="97" t="s">
        <v>164</v>
      </c>
      <c r="G548" s="97" t="s">
        <v>712</v>
      </c>
      <c r="H548" s="97" t="s">
        <v>713</v>
      </c>
      <c r="I548" s="98">
        <v>39083</v>
      </c>
      <c r="J548" s="98">
        <v>41973</v>
      </c>
      <c r="K548" s="98" t="s">
        <v>261</v>
      </c>
      <c r="L548" s="99">
        <v>63539992.189999998</v>
      </c>
      <c r="M548" s="99">
        <v>51298300.149999999</v>
      </c>
      <c r="N548" s="99">
        <v>43603555.119999997</v>
      </c>
    </row>
    <row r="549" spans="1:14" ht="67.5" x14ac:dyDescent="0.25">
      <c r="A549" s="80">
        <v>546</v>
      </c>
      <c r="B549" s="97" t="s">
        <v>2209</v>
      </c>
      <c r="C549" s="97" t="s">
        <v>714</v>
      </c>
      <c r="D549" s="97" t="s">
        <v>715</v>
      </c>
      <c r="E549" s="97" t="s">
        <v>10</v>
      </c>
      <c r="F549" s="97" t="s">
        <v>128</v>
      </c>
      <c r="G549" s="97" t="s">
        <v>347</v>
      </c>
      <c r="H549" s="97" t="s">
        <v>629</v>
      </c>
      <c r="I549" s="98">
        <v>39083</v>
      </c>
      <c r="J549" s="98">
        <v>41943</v>
      </c>
      <c r="K549" s="98" t="s">
        <v>261</v>
      </c>
      <c r="L549" s="99">
        <v>33771460.060000002</v>
      </c>
      <c r="M549" s="99">
        <v>33711023.259999998</v>
      </c>
      <c r="N549" s="99">
        <v>28654369.719999999</v>
      </c>
    </row>
    <row r="550" spans="1:14" ht="56.25" x14ac:dyDescent="0.25">
      <c r="A550" s="80">
        <v>547</v>
      </c>
      <c r="B550" s="97" t="s">
        <v>2210</v>
      </c>
      <c r="C550" s="97" t="s">
        <v>716</v>
      </c>
      <c r="D550" s="97" t="s">
        <v>717</v>
      </c>
      <c r="E550" s="97" t="s">
        <v>58</v>
      </c>
      <c r="F550" s="97" t="s">
        <v>73</v>
      </c>
      <c r="G550" s="97" t="s">
        <v>718</v>
      </c>
      <c r="H550" s="97" t="s">
        <v>719</v>
      </c>
      <c r="I550" s="98">
        <v>39083</v>
      </c>
      <c r="J550" s="98">
        <v>40633</v>
      </c>
      <c r="K550" s="98" t="s">
        <v>256</v>
      </c>
      <c r="L550" s="99">
        <v>4423487.26</v>
      </c>
      <c r="M550" s="99">
        <v>4423487.26</v>
      </c>
      <c r="N550" s="99">
        <v>3759964.17</v>
      </c>
    </row>
    <row r="551" spans="1:14" ht="45" x14ac:dyDescent="0.25">
      <c r="A551" s="80">
        <v>548</v>
      </c>
      <c r="B551" s="97" t="s">
        <v>2211</v>
      </c>
      <c r="C551" s="97" t="s">
        <v>720</v>
      </c>
      <c r="D551" s="97" t="s">
        <v>721</v>
      </c>
      <c r="E551" s="97" t="s">
        <v>58</v>
      </c>
      <c r="F551" s="97" t="s">
        <v>73</v>
      </c>
      <c r="G551" s="97" t="s">
        <v>722</v>
      </c>
      <c r="H551" s="97" t="s">
        <v>723</v>
      </c>
      <c r="I551" s="98">
        <v>39356</v>
      </c>
      <c r="J551" s="98">
        <v>41517</v>
      </c>
      <c r="K551" s="98" t="s">
        <v>261</v>
      </c>
      <c r="L551" s="99">
        <v>69000000</v>
      </c>
      <c r="M551" s="99">
        <v>69000000</v>
      </c>
      <c r="N551" s="99">
        <v>58650000</v>
      </c>
    </row>
    <row r="552" spans="1:14" ht="67.5" x14ac:dyDescent="0.25">
      <c r="A552" s="80">
        <v>549</v>
      </c>
      <c r="B552" s="97" t="s">
        <v>2212</v>
      </c>
      <c r="C552" s="97" t="s">
        <v>724</v>
      </c>
      <c r="D552" s="97" t="s">
        <v>725</v>
      </c>
      <c r="E552" s="97" t="s">
        <v>68</v>
      </c>
      <c r="F552" s="97" t="s">
        <v>726</v>
      </c>
      <c r="G552" s="97" t="s">
        <v>727</v>
      </c>
      <c r="H552" s="97" t="s">
        <v>728</v>
      </c>
      <c r="I552" s="98">
        <v>39083</v>
      </c>
      <c r="J552" s="98">
        <v>41943</v>
      </c>
      <c r="K552" s="98" t="s">
        <v>256</v>
      </c>
      <c r="L552" s="99">
        <v>12000000</v>
      </c>
      <c r="M552" s="99">
        <v>12000000</v>
      </c>
      <c r="N552" s="99">
        <v>10200000</v>
      </c>
    </row>
    <row r="553" spans="1:14" ht="78.75" x14ac:dyDescent="0.25">
      <c r="A553" s="80">
        <v>550</v>
      </c>
      <c r="B553" s="97" t="s">
        <v>2213</v>
      </c>
      <c r="C553" s="97" t="s">
        <v>729</v>
      </c>
      <c r="D553" s="97" t="s">
        <v>730</v>
      </c>
      <c r="E553" s="97" t="s">
        <v>87</v>
      </c>
      <c r="F553" s="97" t="s">
        <v>288</v>
      </c>
      <c r="G553" s="97" t="s">
        <v>731</v>
      </c>
      <c r="H553" s="97" t="s">
        <v>732</v>
      </c>
      <c r="I553" s="98">
        <v>39083</v>
      </c>
      <c r="J553" s="98">
        <v>42369</v>
      </c>
      <c r="K553" s="98" t="s">
        <v>261</v>
      </c>
      <c r="L553" s="99">
        <v>101021559.48</v>
      </c>
      <c r="M553" s="99">
        <v>99865645.760000005</v>
      </c>
      <c r="N553" s="99">
        <v>84885798.890000001</v>
      </c>
    </row>
    <row r="554" spans="1:14" ht="67.5" x14ac:dyDescent="0.25">
      <c r="A554" s="107">
        <v>551</v>
      </c>
      <c r="B554" s="97" t="s">
        <v>2214</v>
      </c>
      <c r="C554" s="97" t="s">
        <v>733</v>
      </c>
      <c r="D554" s="97" t="s">
        <v>717</v>
      </c>
      <c r="E554" s="97" t="s">
        <v>58</v>
      </c>
      <c r="F554" s="97" t="s">
        <v>73</v>
      </c>
      <c r="G554" s="97" t="s">
        <v>718</v>
      </c>
      <c r="H554" s="97" t="s">
        <v>719</v>
      </c>
      <c r="I554" s="98">
        <v>39083</v>
      </c>
      <c r="J554" s="98">
        <v>40633</v>
      </c>
      <c r="K554" s="98" t="s">
        <v>256</v>
      </c>
      <c r="L554" s="99">
        <v>3836086.54</v>
      </c>
      <c r="M554" s="99">
        <v>3836086.54</v>
      </c>
      <c r="N554" s="99">
        <v>3260673.55</v>
      </c>
    </row>
    <row r="555" spans="1:14" ht="67.5" x14ac:dyDescent="0.25">
      <c r="A555" s="107">
        <v>552</v>
      </c>
      <c r="B555" s="97" t="s">
        <v>2215</v>
      </c>
      <c r="C555" s="97" t="s">
        <v>734</v>
      </c>
      <c r="D555" s="97" t="s">
        <v>735</v>
      </c>
      <c r="E555" s="97" t="s">
        <v>58</v>
      </c>
      <c r="F555" s="97" t="s">
        <v>73</v>
      </c>
      <c r="G555" s="97" t="s">
        <v>736</v>
      </c>
      <c r="H555" s="97" t="s">
        <v>737</v>
      </c>
      <c r="I555" s="98">
        <v>39083</v>
      </c>
      <c r="J555" s="98">
        <v>41670</v>
      </c>
      <c r="K555" s="98" t="s">
        <v>256</v>
      </c>
      <c r="L555" s="99">
        <v>2751624</v>
      </c>
      <c r="M555" s="99">
        <v>2751624</v>
      </c>
      <c r="N555" s="99">
        <v>2338880.4</v>
      </c>
    </row>
    <row r="556" spans="1:14" ht="67.5" x14ac:dyDescent="0.25">
      <c r="A556" s="107">
        <v>553</v>
      </c>
      <c r="B556" s="97" t="s">
        <v>2216</v>
      </c>
      <c r="C556" s="97" t="s">
        <v>738</v>
      </c>
      <c r="D556" s="97" t="s">
        <v>287</v>
      </c>
      <c r="E556" s="97" t="s">
        <v>87</v>
      </c>
      <c r="F556" s="97" t="s">
        <v>288</v>
      </c>
      <c r="G556" s="97" t="s">
        <v>289</v>
      </c>
      <c r="H556" s="97" t="s">
        <v>290</v>
      </c>
      <c r="I556" s="98">
        <v>39083</v>
      </c>
      <c r="J556" s="98">
        <v>40574</v>
      </c>
      <c r="K556" s="98" t="s">
        <v>261</v>
      </c>
      <c r="L556" s="99">
        <v>9886019.3499999996</v>
      </c>
      <c r="M556" s="99">
        <v>9876019.3499999996</v>
      </c>
      <c r="N556" s="99">
        <v>8394616.4399999995</v>
      </c>
    </row>
    <row r="557" spans="1:14" ht="90" x14ac:dyDescent="0.25">
      <c r="A557" s="107">
        <v>554</v>
      </c>
      <c r="B557" s="97" t="s">
        <v>2217</v>
      </c>
      <c r="C557" s="97" t="s">
        <v>739</v>
      </c>
      <c r="D557" s="97" t="s">
        <v>740</v>
      </c>
      <c r="E557" s="97" t="s">
        <v>82</v>
      </c>
      <c r="F557" s="97" t="s">
        <v>168</v>
      </c>
      <c r="G557" s="97" t="s">
        <v>741</v>
      </c>
      <c r="H557" s="97" t="s">
        <v>742</v>
      </c>
      <c r="I557" s="98">
        <v>39083</v>
      </c>
      <c r="J557" s="98">
        <v>42369</v>
      </c>
      <c r="K557" s="98" t="s">
        <v>261</v>
      </c>
      <c r="L557" s="99">
        <v>27280780</v>
      </c>
      <c r="M557" s="99">
        <v>27129550</v>
      </c>
      <c r="N557" s="99">
        <v>23060117.5</v>
      </c>
    </row>
    <row r="558" spans="1:14" ht="67.5" x14ac:dyDescent="0.25">
      <c r="A558" s="107">
        <v>555</v>
      </c>
      <c r="B558" s="97" t="s">
        <v>2218</v>
      </c>
      <c r="C558" s="97" t="s">
        <v>743</v>
      </c>
      <c r="D558" s="97" t="s">
        <v>744</v>
      </c>
      <c r="E558" s="97" t="s">
        <v>58</v>
      </c>
      <c r="F558" s="97" t="s">
        <v>73</v>
      </c>
      <c r="G558" s="97" t="s">
        <v>745</v>
      </c>
      <c r="H558" s="97" t="s">
        <v>746</v>
      </c>
      <c r="I558" s="98">
        <v>39083</v>
      </c>
      <c r="J558" s="98">
        <v>40543</v>
      </c>
      <c r="K558" s="98" t="s">
        <v>256</v>
      </c>
      <c r="L558" s="99">
        <v>1928500</v>
      </c>
      <c r="M558" s="99">
        <v>1924479.79</v>
      </c>
      <c r="N558" s="99">
        <v>1635807.82</v>
      </c>
    </row>
    <row r="559" spans="1:14" ht="56.25" x14ac:dyDescent="0.25">
      <c r="A559" s="107">
        <v>556</v>
      </c>
      <c r="B559" s="97" t="s">
        <v>2219</v>
      </c>
      <c r="C559" s="97" t="s">
        <v>747</v>
      </c>
      <c r="D559" s="97" t="s">
        <v>748</v>
      </c>
      <c r="E559" s="97" t="s">
        <v>87</v>
      </c>
      <c r="F559" s="97" t="s">
        <v>288</v>
      </c>
      <c r="G559" s="97" t="s">
        <v>731</v>
      </c>
      <c r="H559" s="97" t="s">
        <v>749</v>
      </c>
      <c r="I559" s="98">
        <v>39083</v>
      </c>
      <c r="J559" s="98">
        <v>40663</v>
      </c>
      <c r="K559" s="98" t="s">
        <v>256</v>
      </c>
      <c r="L559" s="99">
        <v>5521600</v>
      </c>
      <c r="M559" s="99">
        <v>5521600</v>
      </c>
      <c r="N559" s="99">
        <v>4693360</v>
      </c>
    </row>
    <row r="560" spans="1:14" ht="56.25" x14ac:dyDescent="0.25">
      <c r="A560" s="107">
        <v>557</v>
      </c>
      <c r="B560" s="97" t="s">
        <v>2220</v>
      </c>
      <c r="C560" s="97" t="s">
        <v>750</v>
      </c>
      <c r="D560" s="97" t="s">
        <v>751</v>
      </c>
      <c r="E560" s="97" t="s">
        <v>68</v>
      </c>
      <c r="F560" s="97" t="s">
        <v>238</v>
      </c>
      <c r="G560" s="97" t="s">
        <v>752</v>
      </c>
      <c r="H560" s="97" t="s">
        <v>753</v>
      </c>
      <c r="I560" s="98">
        <v>39083</v>
      </c>
      <c r="J560" s="98">
        <v>42369</v>
      </c>
      <c r="K560" s="98" t="s">
        <v>261</v>
      </c>
      <c r="L560" s="99">
        <v>12842189.460000001</v>
      </c>
      <c r="M560" s="99">
        <v>9534146.5199999996</v>
      </c>
      <c r="N560" s="99">
        <v>8104024.54</v>
      </c>
    </row>
    <row r="561" spans="1:14" ht="67.5" x14ac:dyDescent="0.25">
      <c r="A561" s="107">
        <v>558</v>
      </c>
      <c r="B561" s="97" t="s">
        <v>2221</v>
      </c>
      <c r="C561" s="97" t="s">
        <v>754</v>
      </c>
      <c r="D561" s="97" t="s">
        <v>755</v>
      </c>
      <c r="E561" s="97" t="s">
        <v>163</v>
      </c>
      <c r="F561" s="97" t="s">
        <v>756</v>
      </c>
      <c r="G561" s="97" t="s">
        <v>757</v>
      </c>
      <c r="H561" s="97" t="s">
        <v>758</v>
      </c>
      <c r="I561" s="98">
        <v>39083</v>
      </c>
      <c r="J561" s="98">
        <v>40543</v>
      </c>
      <c r="K561" s="98" t="s">
        <v>256</v>
      </c>
      <c r="L561" s="99">
        <v>4651537.9800000004</v>
      </c>
      <c r="M561" s="99">
        <v>4651537.9800000004</v>
      </c>
      <c r="N561" s="99">
        <v>3953807.28</v>
      </c>
    </row>
    <row r="562" spans="1:14" ht="56.25" x14ac:dyDescent="0.25">
      <c r="A562" s="107">
        <v>559</v>
      </c>
      <c r="B562" s="97" t="s">
        <v>2222</v>
      </c>
      <c r="C562" s="97" t="s">
        <v>759</v>
      </c>
      <c r="D562" s="97" t="s">
        <v>760</v>
      </c>
      <c r="E562" s="97" t="s">
        <v>68</v>
      </c>
      <c r="F562" s="97" t="s">
        <v>238</v>
      </c>
      <c r="G562" s="97" t="s">
        <v>761</v>
      </c>
      <c r="H562" s="97" t="s">
        <v>762</v>
      </c>
      <c r="I562" s="98">
        <v>39083</v>
      </c>
      <c r="J562" s="98">
        <v>41060</v>
      </c>
      <c r="K562" s="98" t="s">
        <v>261</v>
      </c>
      <c r="L562" s="99">
        <v>8089297.8399999999</v>
      </c>
      <c r="M562" s="99">
        <v>8089297.8399999999</v>
      </c>
      <c r="N562" s="99">
        <v>6875903.1600000001</v>
      </c>
    </row>
    <row r="563" spans="1:14" ht="78.75" x14ac:dyDescent="0.25">
      <c r="A563" s="107">
        <v>560</v>
      </c>
      <c r="B563" s="97" t="s">
        <v>2223</v>
      </c>
      <c r="C563" s="97" t="s">
        <v>763</v>
      </c>
      <c r="D563" s="97" t="s">
        <v>764</v>
      </c>
      <c r="E563" s="97" t="s">
        <v>172</v>
      </c>
      <c r="F563" s="97" t="s">
        <v>671</v>
      </c>
      <c r="G563" s="97" t="s">
        <v>672</v>
      </c>
      <c r="H563" s="97" t="s">
        <v>765</v>
      </c>
      <c r="I563" s="98">
        <v>39083</v>
      </c>
      <c r="J563" s="98">
        <v>40602</v>
      </c>
      <c r="K563" s="98" t="s">
        <v>256</v>
      </c>
      <c r="L563" s="99">
        <v>9989721.4600000009</v>
      </c>
      <c r="M563" s="99">
        <v>9988501.4600000009</v>
      </c>
      <c r="N563" s="99">
        <v>8490226.2400000002</v>
      </c>
    </row>
    <row r="564" spans="1:14" ht="56.25" x14ac:dyDescent="0.25">
      <c r="A564" s="107">
        <v>561</v>
      </c>
      <c r="B564" s="97" t="s">
        <v>2224</v>
      </c>
      <c r="C564" s="97" t="s">
        <v>766</v>
      </c>
      <c r="D564" s="97" t="s">
        <v>767</v>
      </c>
      <c r="E564" s="97" t="s">
        <v>68</v>
      </c>
      <c r="F564" s="97" t="s">
        <v>726</v>
      </c>
      <c r="G564" s="97" t="s">
        <v>727</v>
      </c>
      <c r="H564" s="97" t="s">
        <v>728</v>
      </c>
      <c r="I564" s="98">
        <v>39083</v>
      </c>
      <c r="J564" s="98">
        <v>40574</v>
      </c>
      <c r="K564" s="98" t="s">
        <v>256</v>
      </c>
      <c r="L564" s="99">
        <v>9999761</v>
      </c>
      <c r="M564" s="99">
        <v>9929261</v>
      </c>
      <c r="N564" s="99">
        <v>8439871.8499999996</v>
      </c>
    </row>
    <row r="565" spans="1:14" ht="78.75" x14ac:dyDescent="0.25">
      <c r="A565" s="107">
        <v>562</v>
      </c>
      <c r="B565" s="97" t="s">
        <v>2225</v>
      </c>
      <c r="C565" s="97" t="s">
        <v>768</v>
      </c>
      <c r="D565" s="97" t="s">
        <v>769</v>
      </c>
      <c r="E565" s="97" t="s">
        <v>58</v>
      </c>
      <c r="F565" s="97" t="s">
        <v>657</v>
      </c>
      <c r="G565" s="97" t="s">
        <v>658</v>
      </c>
      <c r="H565" s="97" t="s">
        <v>770</v>
      </c>
      <c r="I565" s="98">
        <v>39083</v>
      </c>
      <c r="J565" s="98">
        <v>41882</v>
      </c>
      <c r="K565" s="98" t="s">
        <v>562</v>
      </c>
      <c r="L565" s="99">
        <v>14758966.49</v>
      </c>
      <c r="M565" s="99">
        <v>9968407.1099999994</v>
      </c>
      <c r="N565" s="99">
        <v>8473146.0199999996</v>
      </c>
    </row>
    <row r="566" spans="1:14" ht="67.5" x14ac:dyDescent="0.25">
      <c r="A566" s="107">
        <v>563</v>
      </c>
      <c r="B566" s="97" t="s">
        <v>2226</v>
      </c>
      <c r="C566" s="97" t="s">
        <v>771</v>
      </c>
      <c r="D566" s="97" t="s">
        <v>772</v>
      </c>
      <c r="E566" s="97" t="s">
        <v>92</v>
      </c>
      <c r="F566" s="97" t="s">
        <v>152</v>
      </c>
      <c r="G566" s="97" t="s">
        <v>773</v>
      </c>
      <c r="H566" s="97" t="s">
        <v>774</v>
      </c>
      <c r="I566" s="98">
        <v>39083</v>
      </c>
      <c r="J566" s="98">
        <v>40451</v>
      </c>
      <c r="K566" s="98" t="s">
        <v>256</v>
      </c>
      <c r="L566" s="99">
        <v>9825530.4000000004</v>
      </c>
      <c r="M566" s="99">
        <v>9825530.4000000004</v>
      </c>
      <c r="N566" s="99">
        <v>8351700.8399999999</v>
      </c>
    </row>
    <row r="567" spans="1:14" ht="78.75" x14ac:dyDescent="0.25">
      <c r="A567" s="107">
        <v>564</v>
      </c>
      <c r="B567" s="97" t="s">
        <v>2227</v>
      </c>
      <c r="C567" s="97" t="s">
        <v>775</v>
      </c>
      <c r="D567" s="97" t="s">
        <v>776</v>
      </c>
      <c r="E567" s="97" t="s">
        <v>92</v>
      </c>
      <c r="F567" s="97" t="s">
        <v>152</v>
      </c>
      <c r="G567" s="97" t="s">
        <v>777</v>
      </c>
      <c r="H567" s="97" t="s">
        <v>778</v>
      </c>
      <c r="I567" s="98">
        <v>39083</v>
      </c>
      <c r="J567" s="98">
        <v>40724</v>
      </c>
      <c r="K567" s="98" t="s">
        <v>261</v>
      </c>
      <c r="L567" s="99">
        <v>9998000</v>
      </c>
      <c r="M567" s="99">
        <v>9998000</v>
      </c>
      <c r="N567" s="99">
        <v>8498300</v>
      </c>
    </row>
    <row r="568" spans="1:14" ht="56.25" x14ac:dyDescent="0.25">
      <c r="A568" s="107">
        <v>565</v>
      </c>
      <c r="B568" s="97" t="s">
        <v>2228</v>
      </c>
      <c r="C568" s="97" t="s">
        <v>779</v>
      </c>
      <c r="D568" s="97" t="s">
        <v>715</v>
      </c>
      <c r="E568" s="97" t="s">
        <v>10</v>
      </c>
      <c r="F568" s="97" t="s">
        <v>128</v>
      </c>
      <c r="G568" s="97" t="s">
        <v>347</v>
      </c>
      <c r="H568" s="97" t="s">
        <v>629</v>
      </c>
      <c r="I568" s="98">
        <v>39083</v>
      </c>
      <c r="J568" s="98">
        <v>40999</v>
      </c>
      <c r="K568" s="98" t="s">
        <v>261</v>
      </c>
      <c r="L568" s="99">
        <v>10427660.029999999</v>
      </c>
      <c r="M568" s="99">
        <v>10000000</v>
      </c>
      <c r="N568" s="99">
        <v>8500000</v>
      </c>
    </row>
    <row r="569" spans="1:14" ht="67.5" x14ac:dyDescent="0.25">
      <c r="A569" s="107">
        <v>566</v>
      </c>
      <c r="B569" s="97" t="s">
        <v>2229</v>
      </c>
      <c r="C569" s="97" t="s">
        <v>780</v>
      </c>
      <c r="D569" s="97" t="s">
        <v>346</v>
      </c>
      <c r="E569" s="97" t="s">
        <v>10</v>
      </c>
      <c r="F569" s="97" t="s">
        <v>128</v>
      </c>
      <c r="G569" s="97" t="s">
        <v>347</v>
      </c>
      <c r="H569" s="97" t="s">
        <v>629</v>
      </c>
      <c r="I569" s="98">
        <v>39083</v>
      </c>
      <c r="J569" s="98">
        <v>41547</v>
      </c>
      <c r="K569" s="98" t="s">
        <v>261</v>
      </c>
      <c r="L569" s="99">
        <v>14020771.939999999</v>
      </c>
      <c r="M569" s="99">
        <v>9775655.8800000008</v>
      </c>
      <c r="N569" s="99">
        <v>8309307.4900000002</v>
      </c>
    </row>
    <row r="570" spans="1:14" ht="67.5" x14ac:dyDescent="0.25">
      <c r="A570" s="107">
        <v>567</v>
      </c>
      <c r="B570" s="97" t="s">
        <v>2230</v>
      </c>
      <c r="C570" s="97" t="s">
        <v>781</v>
      </c>
      <c r="D570" s="97" t="s">
        <v>782</v>
      </c>
      <c r="E570" s="97" t="s">
        <v>10</v>
      </c>
      <c r="F570" s="97" t="s">
        <v>128</v>
      </c>
      <c r="G570" s="97" t="s">
        <v>783</v>
      </c>
      <c r="H570" s="97" t="s">
        <v>784</v>
      </c>
      <c r="I570" s="98">
        <v>39083</v>
      </c>
      <c r="J570" s="98">
        <v>40574</v>
      </c>
      <c r="K570" s="98" t="s">
        <v>256</v>
      </c>
      <c r="L570" s="99">
        <v>3913302</v>
      </c>
      <c r="M570" s="99">
        <v>3913302</v>
      </c>
      <c r="N570" s="99">
        <v>3326306.7</v>
      </c>
    </row>
    <row r="571" spans="1:14" ht="67.5" x14ac:dyDescent="0.25">
      <c r="A571" s="107">
        <v>568</v>
      </c>
      <c r="B571" s="97" t="s">
        <v>2231</v>
      </c>
      <c r="C571" s="97" t="s">
        <v>785</v>
      </c>
      <c r="D571" s="97" t="s">
        <v>786</v>
      </c>
      <c r="E571" s="97" t="s">
        <v>39</v>
      </c>
      <c r="F571" s="97" t="s">
        <v>45</v>
      </c>
      <c r="G571" s="97" t="s">
        <v>331</v>
      </c>
      <c r="H571" s="97" t="s">
        <v>332</v>
      </c>
      <c r="I571" s="98">
        <v>39083</v>
      </c>
      <c r="J571" s="98">
        <v>41881</v>
      </c>
      <c r="K571" s="98" t="s">
        <v>562</v>
      </c>
      <c r="L571" s="99">
        <v>7044105.5999999996</v>
      </c>
      <c r="M571" s="99">
        <v>7044105.5999999996</v>
      </c>
      <c r="N571" s="99">
        <v>5987489.75</v>
      </c>
    </row>
    <row r="572" spans="1:14" ht="90.75" customHeight="1" x14ac:dyDescent="0.25">
      <c r="A572" s="107">
        <v>569</v>
      </c>
      <c r="B572" s="97" t="s">
        <v>2232</v>
      </c>
      <c r="C572" s="97" t="s">
        <v>787</v>
      </c>
      <c r="D572" s="97" t="s">
        <v>330</v>
      </c>
      <c r="E572" s="97" t="s">
        <v>39</v>
      </c>
      <c r="F572" s="97" t="s">
        <v>45</v>
      </c>
      <c r="G572" s="97" t="s">
        <v>331</v>
      </c>
      <c r="H572" s="97" t="s">
        <v>332</v>
      </c>
      <c r="I572" s="98">
        <v>39083</v>
      </c>
      <c r="J572" s="98">
        <v>41639</v>
      </c>
      <c r="K572" s="98" t="s">
        <v>256</v>
      </c>
      <c r="L572" s="99">
        <v>6570585.9000000004</v>
      </c>
      <c r="M572" s="99">
        <v>6570585.9000000004</v>
      </c>
      <c r="N572" s="99">
        <v>5584998.0099999998</v>
      </c>
    </row>
    <row r="573" spans="1:14" ht="78.75" x14ac:dyDescent="0.25">
      <c r="A573" s="107">
        <v>570</v>
      </c>
      <c r="B573" s="97" t="s">
        <v>2233</v>
      </c>
      <c r="C573" s="97" t="s">
        <v>788</v>
      </c>
      <c r="D573" s="97" t="s">
        <v>789</v>
      </c>
      <c r="E573" s="97" t="s">
        <v>262</v>
      </c>
      <c r="F573" s="97" t="s">
        <v>790</v>
      </c>
      <c r="G573" s="97" t="s">
        <v>791</v>
      </c>
      <c r="H573" s="97" t="s">
        <v>792</v>
      </c>
      <c r="I573" s="98">
        <v>39083</v>
      </c>
      <c r="J573" s="98">
        <v>40816</v>
      </c>
      <c r="K573" s="98" t="s">
        <v>256</v>
      </c>
      <c r="L573" s="99">
        <v>1538347</v>
      </c>
      <c r="M573" s="99">
        <v>1538347</v>
      </c>
      <c r="N573" s="99">
        <v>1307594.95</v>
      </c>
    </row>
    <row r="574" spans="1:14" ht="67.5" x14ac:dyDescent="0.25">
      <c r="A574" s="107">
        <v>571</v>
      </c>
      <c r="B574" s="97" t="s">
        <v>2234</v>
      </c>
      <c r="C574" s="97" t="s">
        <v>793</v>
      </c>
      <c r="D574" s="97" t="s">
        <v>691</v>
      </c>
      <c r="E574" s="97" t="s">
        <v>58</v>
      </c>
      <c r="F574" s="97" t="s">
        <v>73</v>
      </c>
      <c r="G574" s="97" t="s">
        <v>692</v>
      </c>
      <c r="H574" s="97" t="s">
        <v>693</v>
      </c>
      <c r="I574" s="98">
        <v>39083</v>
      </c>
      <c r="J574" s="98">
        <v>40939</v>
      </c>
      <c r="K574" s="98" t="s">
        <v>256</v>
      </c>
      <c r="L574" s="99">
        <v>9033300</v>
      </c>
      <c r="M574" s="99">
        <v>9015000</v>
      </c>
      <c r="N574" s="99">
        <v>7662750</v>
      </c>
    </row>
    <row r="575" spans="1:14" ht="67.5" x14ac:dyDescent="0.25">
      <c r="A575" s="107">
        <v>572</v>
      </c>
      <c r="B575" s="97" t="s">
        <v>2235</v>
      </c>
      <c r="C575" s="97" t="s">
        <v>794</v>
      </c>
      <c r="D575" s="97" t="s">
        <v>795</v>
      </c>
      <c r="E575" s="97" t="s">
        <v>146</v>
      </c>
      <c r="F575" s="97" t="s">
        <v>258</v>
      </c>
      <c r="G575" s="97" t="s">
        <v>796</v>
      </c>
      <c r="H575" s="97" t="s">
        <v>797</v>
      </c>
      <c r="I575" s="98">
        <v>39083</v>
      </c>
      <c r="J575" s="98">
        <v>41851</v>
      </c>
      <c r="K575" s="98" t="s">
        <v>261</v>
      </c>
      <c r="L575" s="99">
        <v>4966363.26</v>
      </c>
      <c r="M575" s="99">
        <v>2764938.55</v>
      </c>
      <c r="N575" s="99">
        <v>2350197.7400000002</v>
      </c>
    </row>
    <row r="576" spans="1:14" ht="67.5" x14ac:dyDescent="0.25">
      <c r="A576" s="107">
        <v>573</v>
      </c>
      <c r="B576" s="97" t="s">
        <v>2236</v>
      </c>
      <c r="C576" s="97" t="s">
        <v>798</v>
      </c>
      <c r="D576" s="97" t="s">
        <v>799</v>
      </c>
      <c r="E576" s="97" t="s">
        <v>82</v>
      </c>
      <c r="F576" s="97" t="s">
        <v>168</v>
      </c>
      <c r="G576" s="97" t="s">
        <v>800</v>
      </c>
      <c r="H576" s="97" t="s">
        <v>801</v>
      </c>
      <c r="I576" s="98">
        <v>39083</v>
      </c>
      <c r="J576" s="98">
        <v>40543</v>
      </c>
      <c r="K576" s="98" t="s">
        <v>256</v>
      </c>
      <c r="L576" s="99">
        <v>5145690</v>
      </c>
      <c r="M576" s="99">
        <v>5145690</v>
      </c>
      <c r="N576" s="99">
        <v>4373836.5</v>
      </c>
    </row>
    <row r="577" spans="1:14" ht="78.75" x14ac:dyDescent="0.25">
      <c r="A577" s="107">
        <v>574</v>
      </c>
      <c r="B577" s="97" t="s">
        <v>2237</v>
      </c>
      <c r="C577" s="97" t="s">
        <v>802</v>
      </c>
      <c r="D577" s="97" t="s">
        <v>803</v>
      </c>
      <c r="E577" s="97" t="s">
        <v>58</v>
      </c>
      <c r="F577" s="97" t="s">
        <v>73</v>
      </c>
      <c r="G577" s="97" t="s">
        <v>101</v>
      </c>
      <c r="H577" s="97" t="s">
        <v>804</v>
      </c>
      <c r="I577" s="98">
        <v>39083</v>
      </c>
      <c r="J577" s="98">
        <v>41820</v>
      </c>
      <c r="K577" s="98" t="s">
        <v>261</v>
      </c>
      <c r="L577" s="99">
        <v>9994008.3000000007</v>
      </c>
      <c r="M577" s="99">
        <v>9994008.3000000007</v>
      </c>
      <c r="N577" s="99">
        <v>8494907.0500000007</v>
      </c>
    </row>
    <row r="578" spans="1:14" ht="67.5" x14ac:dyDescent="0.25">
      <c r="A578" s="107">
        <v>575</v>
      </c>
      <c r="B578" s="97" t="s">
        <v>2238</v>
      </c>
      <c r="C578" s="97" t="s">
        <v>805</v>
      </c>
      <c r="D578" s="97" t="s">
        <v>803</v>
      </c>
      <c r="E578" s="97" t="s">
        <v>58</v>
      </c>
      <c r="F578" s="97" t="s">
        <v>73</v>
      </c>
      <c r="G578" s="97" t="s">
        <v>101</v>
      </c>
      <c r="H578" s="97" t="s">
        <v>804</v>
      </c>
      <c r="I578" s="98">
        <v>39083</v>
      </c>
      <c r="J578" s="98">
        <v>41639</v>
      </c>
      <c r="K578" s="98" t="s">
        <v>256</v>
      </c>
      <c r="L578" s="99">
        <v>1242412.19</v>
      </c>
      <c r="M578" s="99">
        <v>1205582.08</v>
      </c>
      <c r="N578" s="99">
        <v>1024744.76</v>
      </c>
    </row>
    <row r="579" spans="1:14" ht="90" x14ac:dyDescent="0.25">
      <c r="A579" s="107">
        <v>576</v>
      </c>
      <c r="B579" s="97" t="s">
        <v>2239</v>
      </c>
      <c r="C579" s="97" t="s">
        <v>806</v>
      </c>
      <c r="D579" s="97" t="s">
        <v>807</v>
      </c>
      <c r="E579" s="97" t="s">
        <v>82</v>
      </c>
      <c r="F579" s="97" t="s">
        <v>168</v>
      </c>
      <c r="G579" s="97" t="s">
        <v>808</v>
      </c>
      <c r="H579" s="97" t="s">
        <v>809</v>
      </c>
      <c r="I579" s="98">
        <v>39083</v>
      </c>
      <c r="J579" s="98">
        <v>41090</v>
      </c>
      <c r="K579" s="98" t="s">
        <v>261</v>
      </c>
      <c r="L579" s="99">
        <v>10039690.15</v>
      </c>
      <c r="M579" s="99">
        <v>10000000</v>
      </c>
      <c r="N579" s="99">
        <v>8500000</v>
      </c>
    </row>
    <row r="580" spans="1:14" ht="45" x14ac:dyDescent="0.25">
      <c r="A580" s="107">
        <v>577</v>
      </c>
      <c r="B580" s="97" t="s">
        <v>2240</v>
      </c>
      <c r="C580" s="97" t="s">
        <v>810</v>
      </c>
      <c r="D580" s="97" t="s">
        <v>811</v>
      </c>
      <c r="E580" s="97" t="s">
        <v>87</v>
      </c>
      <c r="F580" s="97" t="s">
        <v>812</v>
      </c>
      <c r="G580" s="97" t="s">
        <v>97</v>
      </c>
      <c r="H580" s="97" t="s">
        <v>813</v>
      </c>
      <c r="I580" s="98">
        <v>39083</v>
      </c>
      <c r="J580" s="98">
        <v>41670</v>
      </c>
      <c r="K580" s="98" t="s">
        <v>256</v>
      </c>
      <c r="L580" s="99">
        <v>3079008.17</v>
      </c>
      <c r="M580" s="99">
        <v>3079008.17</v>
      </c>
      <c r="N580" s="99">
        <v>2617156.94</v>
      </c>
    </row>
    <row r="581" spans="1:14" ht="67.5" x14ac:dyDescent="0.25">
      <c r="A581" s="107">
        <v>578</v>
      </c>
      <c r="B581" s="97" t="s">
        <v>2241</v>
      </c>
      <c r="C581" s="97" t="s">
        <v>814</v>
      </c>
      <c r="D581" s="97" t="s">
        <v>343</v>
      </c>
      <c r="E581" s="97" t="s">
        <v>68</v>
      </c>
      <c r="F581" s="97" t="s">
        <v>238</v>
      </c>
      <c r="G581" s="97" t="s">
        <v>344</v>
      </c>
      <c r="H581" s="97" t="s">
        <v>345</v>
      </c>
      <c r="I581" s="98">
        <v>39083</v>
      </c>
      <c r="J581" s="98">
        <v>40633</v>
      </c>
      <c r="K581" s="98" t="s">
        <v>261</v>
      </c>
      <c r="L581" s="99">
        <v>7224699.75</v>
      </c>
      <c r="M581" s="99">
        <v>7212005.6500000004</v>
      </c>
      <c r="N581" s="99">
        <v>6130204.7999999998</v>
      </c>
    </row>
    <row r="582" spans="1:14" ht="67.5" x14ac:dyDescent="0.25">
      <c r="A582" s="107">
        <v>579</v>
      </c>
      <c r="B582" s="97" t="s">
        <v>2242</v>
      </c>
      <c r="C582" s="97" t="s">
        <v>815</v>
      </c>
      <c r="D582" s="97" t="s">
        <v>670</v>
      </c>
      <c r="E582" s="97" t="s">
        <v>172</v>
      </c>
      <c r="F582" s="97" t="s">
        <v>671</v>
      </c>
      <c r="G582" s="97" t="s">
        <v>672</v>
      </c>
      <c r="H582" s="97" t="s">
        <v>816</v>
      </c>
      <c r="I582" s="98">
        <v>39083</v>
      </c>
      <c r="J582" s="98">
        <v>40693</v>
      </c>
      <c r="K582" s="98" t="s">
        <v>256</v>
      </c>
      <c r="L582" s="99">
        <v>9975340</v>
      </c>
      <c r="M582" s="99">
        <v>9975340</v>
      </c>
      <c r="N582" s="99">
        <v>8479039</v>
      </c>
    </row>
    <row r="583" spans="1:14" ht="67.5" x14ac:dyDescent="0.25">
      <c r="A583" s="107">
        <v>580</v>
      </c>
      <c r="B583" s="97" t="s">
        <v>2243</v>
      </c>
      <c r="C583" s="97" t="s">
        <v>817</v>
      </c>
      <c r="D583" s="97" t="s">
        <v>818</v>
      </c>
      <c r="E583" s="97" t="s">
        <v>92</v>
      </c>
      <c r="F583" s="97" t="s">
        <v>819</v>
      </c>
      <c r="G583" s="97" t="s">
        <v>820</v>
      </c>
      <c r="H583" s="97" t="s">
        <v>821</v>
      </c>
      <c r="I583" s="98">
        <v>39083</v>
      </c>
      <c r="J583" s="98">
        <v>41182</v>
      </c>
      <c r="K583" s="98" t="s">
        <v>261</v>
      </c>
      <c r="L583" s="99">
        <v>6745120.7999999998</v>
      </c>
      <c r="M583" s="99">
        <v>2974963.52</v>
      </c>
      <c r="N583" s="99">
        <v>2528718.9900000002</v>
      </c>
    </row>
    <row r="584" spans="1:14" ht="56.25" x14ac:dyDescent="0.25">
      <c r="A584" s="107">
        <v>581</v>
      </c>
      <c r="B584" s="97" t="s">
        <v>2244</v>
      </c>
      <c r="C584" s="97" t="s">
        <v>822</v>
      </c>
      <c r="D584" s="97" t="s">
        <v>670</v>
      </c>
      <c r="E584" s="97" t="s">
        <v>172</v>
      </c>
      <c r="F584" s="97" t="s">
        <v>671</v>
      </c>
      <c r="G584" s="97" t="s">
        <v>672</v>
      </c>
      <c r="H584" s="97" t="s">
        <v>823</v>
      </c>
      <c r="I584" s="98">
        <v>39083</v>
      </c>
      <c r="J584" s="98">
        <v>40694</v>
      </c>
      <c r="K584" s="98" t="s">
        <v>256</v>
      </c>
      <c r="L584" s="99">
        <v>9001223.2200000007</v>
      </c>
      <c r="M584" s="99">
        <v>9001223.2200000007</v>
      </c>
      <c r="N584" s="99">
        <v>7651039.7300000004</v>
      </c>
    </row>
    <row r="585" spans="1:14" ht="123.75" x14ac:dyDescent="0.25">
      <c r="A585" s="107">
        <v>582</v>
      </c>
      <c r="B585" s="97" t="s">
        <v>2245</v>
      </c>
      <c r="C585" s="97" t="s">
        <v>824</v>
      </c>
      <c r="D585" s="97" t="s">
        <v>825</v>
      </c>
      <c r="E585" s="97" t="s">
        <v>82</v>
      </c>
      <c r="F585" s="97" t="s">
        <v>168</v>
      </c>
      <c r="G585" s="97" t="s">
        <v>826</v>
      </c>
      <c r="H585" s="97" t="s">
        <v>827</v>
      </c>
      <c r="I585" s="98">
        <v>39083</v>
      </c>
      <c r="J585" s="98">
        <v>40512</v>
      </c>
      <c r="K585" s="98" t="s">
        <v>256</v>
      </c>
      <c r="L585" s="99">
        <v>2487123.7000000002</v>
      </c>
      <c r="M585" s="99">
        <v>2487123.7000000002</v>
      </c>
      <c r="N585" s="99">
        <v>2114055.14</v>
      </c>
    </row>
    <row r="586" spans="1:14" ht="67.5" x14ac:dyDescent="0.25">
      <c r="A586" s="107">
        <v>583</v>
      </c>
      <c r="B586" s="97" t="s">
        <v>2246</v>
      </c>
      <c r="C586" s="97" t="s">
        <v>828</v>
      </c>
      <c r="D586" s="97" t="s">
        <v>829</v>
      </c>
      <c r="E586" s="97" t="s">
        <v>104</v>
      </c>
      <c r="F586" s="97" t="s">
        <v>334</v>
      </c>
      <c r="G586" s="97" t="s">
        <v>830</v>
      </c>
      <c r="H586" s="97" t="s">
        <v>831</v>
      </c>
      <c r="I586" s="98">
        <v>39083</v>
      </c>
      <c r="J586" s="98">
        <v>41182</v>
      </c>
      <c r="K586" s="98" t="s">
        <v>256</v>
      </c>
      <c r="L586" s="99">
        <v>1546800</v>
      </c>
      <c r="M586" s="99">
        <v>1546800</v>
      </c>
      <c r="N586" s="99">
        <v>914780</v>
      </c>
    </row>
    <row r="587" spans="1:14" ht="56.25" x14ac:dyDescent="0.25">
      <c r="A587" s="107">
        <v>584</v>
      </c>
      <c r="B587" s="97" t="s">
        <v>2247</v>
      </c>
      <c r="C587" s="97" t="s">
        <v>832</v>
      </c>
      <c r="D587" s="97" t="s">
        <v>44</v>
      </c>
      <c r="E587" s="97" t="s">
        <v>39</v>
      </c>
      <c r="F587" s="97" t="s">
        <v>45</v>
      </c>
      <c r="G587" s="97" t="s">
        <v>46</v>
      </c>
      <c r="H587" s="97" t="s">
        <v>481</v>
      </c>
      <c r="I587" s="98">
        <v>39083</v>
      </c>
      <c r="J587" s="98">
        <v>40482</v>
      </c>
      <c r="K587" s="98" t="s">
        <v>256</v>
      </c>
      <c r="L587" s="99">
        <v>2089096</v>
      </c>
      <c r="M587" s="99">
        <v>2089096</v>
      </c>
      <c r="N587" s="99">
        <v>1775731.6</v>
      </c>
    </row>
    <row r="588" spans="1:14" ht="56.25" x14ac:dyDescent="0.25">
      <c r="A588" s="107">
        <v>585</v>
      </c>
      <c r="B588" s="97" t="s">
        <v>2248</v>
      </c>
      <c r="C588" s="97" t="s">
        <v>833</v>
      </c>
      <c r="D588" s="97" t="s">
        <v>834</v>
      </c>
      <c r="E588" s="97" t="s">
        <v>10</v>
      </c>
      <c r="F588" s="97" t="s">
        <v>128</v>
      </c>
      <c r="G588" s="97" t="s">
        <v>835</v>
      </c>
      <c r="H588" s="97" t="s">
        <v>836</v>
      </c>
      <c r="I588" s="98">
        <v>39083</v>
      </c>
      <c r="J588" s="98">
        <v>40663</v>
      </c>
      <c r="K588" s="98" t="s">
        <v>256</v>
      </c>
      <c r="L588" s="99">
        <v>7572380</v>
      </c>
      <c r="M588" s="99">
        <v>7572380</v>
      </c>
      <c r="N588" s="99">
        <v>6436523</v>
      </c>
    </row>
    <row r="589" spans="1:14" ht="67.5" x14ac:dyDescent="0.25">
      <c r="A589" s="107">
        <v>586</v>
      </c>
      <c r="B589" s="97" t="s">
        <v>2249</v>
      </c>
      <c r="C589" s="97" t="s">
        <v>837</v>
      </c>
      <c r="D589" s="97" t="s">
        <v>838</v>
      </c>
      <c r="E589" s="97" t="s">
        <v>163</v>
      </c>
      <c r="F589" s="97" t="s">
        <v>164</v>
      </c>
      <c r="G589" s="97" t="s">
        <v>839</v>
      </c>
      <c r="H589" s="97" t="s">
        <v>840</v>
      </c>
      <c r="I589" s="98">
        <v>39083</v>
      </c>
      <c r="J589" s="98">
        <v>40512</v>
      </c>
      <c r="K589" s="98" t="s">
        <v>261</v>
      </c>
      <c r="L589" s="99">
        <v>9984025.9100000001</v>
      </c>
      <c r="M589" s="99">
        <v>9984025.9100000001</v>
      </c>
      <c r="N589" s="99">
        <v>8486422.0199999996</v>
      </c>
    </row>
    <row r="590" spans="1:14" ht="67.5" x14ac:dyDescent="0.25">
      <c r="A590" s="107">
        <v>587</v>
      </c>
      <c r="B590" s="97" t="s">
        <v>2250</v>
      </c>
      <c r="C590" s="97" t="s">
        <v>841</v>
      </c>
      <c r="D590" s="97" t="s">
        <v>842</v>
      </c>
      <c r="E590" s="97" t="s">
        <v>58</v>
      </c>
      <c r="F590" s="97" t="s">
        <v>73</v>
      </c>
      <c r="G590" s="97" t="s">
        <v>843</v>
      </c>
      <c r="H590" s="97" t="s">
        <v>844</v>
      </c>
      <c r="I590" s="98">
        <v>39083</v>
      </c>
      <c r="J590" s="98">
        <v>41547</v>
      </c>
      <c r="K590" s="98" t="s">
        <v>562</v>
      </c>
      <c r="L590" s="99">
        <v>21405718.890000001</v>
      </c>
      <c r="M590" s="99">
        <v>5004676.5199999996</v>
      </c>
      <c r="N590" s="99">
        <v>4253975.04</v>
      </c>
    </row>
    <row r="591" spans="1:14" ht="67.5" x14ac:dyDescent="0.25">
      <c r="A591" s="107">
        <v>588</v>
      </c>
      <c r="B591" s="97" t="s">
        <v>2251</v>
      </c>
      <c r="C591" s="97" t="s">
        <v>845</v>
      </c>
      <c r="D591" s="97" t="s">
        <v>846</v>
      </c>
      <c r="E591" s="97" t="s">
        <v>104</v>
      </c>
      <c r="F591" s="97" t="s">
        <v>334</v>
      </c>
      <c r="G591" s="97" t="s">
        <v>847</v>
      </c>
      <c r="H591" s="97" t="s">
        <v>848</v>
      </c>
      <c r="I591" s="98">
        <v>39083</v>
      </c>
      <c r="J591" s="98">
        <v>40390</v>
      </c>
      <c r="K591" s="98" t="s">
        <v>256</v>
      </c>
      <c r="L591" s="99">
        <v>2917329.9</v>
      </c>
      <c r="M591" s="99">
        <v>2431763.9</v>
      </c>
      <c r="N591" s="99">
        <v>2066999.31</v>
      </c>
    </row>
    <row r="592" spans="1:14" ht="67.5" x14ac:dyDescent="0.25">
      <c r="A592" s="107">
        <v>589</v>
      </c>
      <c r="B592" s="97" t="s">
        <v>2252</v>
      </c>
      <c r="C592" s="97" t="s">
        <v>849</v>
      </c>
      <c r="D592" s="97" t="s">
        <v>850</v>
      </c>
      <c r="E592" s="97" t="s">
        <v>58</v>
      </c>
      <c r="F592" s="97" t="s">
        <v>73</v>
      </c>
      <c r="G592" s="97" t="s">
        <v>851</v>
      </c>
      <c r="H592" s="97" t="s">
        <v>852</v>
      </c>
      <c r="I592" s="98">
        <v>39083</v>
      </c>
      <c r="J592" s="98">
        <v>40939</v>
      </c>
      <c r="K592" s="98" t="s">
        <v>261</v>
      </c>
      <c r="L592" s="99">
        <v>9554260</v>
      </c>
      <c r="M592" s="99">
        <v>9554260</v>
      </c>
      <c r="N592" s="99">
        <v>8121121</v>
      </c>
    </row>
    <row r="593" spans="1:14" ht="67.5" x14ac:dyDescent="0.25">
      <c r="A593" s="107">
        <v>590</v>
      </c>
      <c r="B593" s="97" t="s">
        <v>2253</v>
      </c>
      <c r="C593" s="97" t="s">
        <v>853</v>
      </c>
      <c r="D593" s="97" t="s">
        <v>854</v>
      </c>
      <c r="E593" s="97" t="s">
        <v>68</v>
      </c>
      <c r="F593" s="97" t="s">
        <v>238</v>
      </c>
      <c r="G593" s="97" t="s">
        <v>855</v>
      </c>
      <c r="H593" s="97" t="s">
        <v>856</v>
      </c>
      <c r="I593" s="98">
        <v>39083</v>
      </c>
      <c r="J593" s="98">
        <v>41182</v>
      </c>
      <c r="K593" s="98" t="s">
        <v>256</v>
      </c>
      <c r="L593" s="99">
        <v>2852013.53</v>
      </c>
      <c r="M593" s="99">
        <v>2849085.53</v>
      </c>
      <c r="N593" s="99">
        <v>2421722.7000000002</v>
      </c>
    </row>
    <row r="594" spans="1:14" ht="67.5" x14ac:dyDescent="0.25">
      <c r="A594" s="107">
        <v>591</v>
      </c>
      <c r="B594" s="97" t="s">
        <v>2254</v>
      </c>
      <c r="C594" s="97" t="s">
        <v>857</v>
      </c>
      <c r="D594" s="97" t="s">
        <v>325</v>
      </c>
      <c r="E594" s="97" t="s">
        <v>10</v>
      </c>
      <c r="F594" s="97" t="s">
        <v>128</v>
      </c>
      <c r="G594" s="97" t="s">
        <v>129</v>
      </c>
      <c r="H594" s="97" t="s">
        <v>326</v>
      </c>
      <c r="I594" s="98">
        <v>39083</v>
      </c>
      <c r="J594" s="98">
        <v>41639</v>
      </c>
      <c r="K594" s="98" t="s">
        <v>256</v>
      </c>
      <c r="L594" s="99">
        <v>4621219</v>
      </c>
      <c r="M594" s="99">
        <v>4163349.87</v>
      </c>
      <c r="N594" s="99">
        <v>3538847.38</v>
      </c>
    </row>
    <row r="595" spans="1:14" ht="67.5" x14ac:dyDescent="0.25">
      <c r="A595" s="107">
        <v>592</v>
      </c>
      <c r="B595" s="97" t="s">
        <v>2255</v>
      </c>
      <c r="C595" s="97" t="s">
        <v>858</v>
      </c>
      <c r="D595" s="97" t="s">
        <v>327</v>
      </c>
      <c r="E595" s="97" t="s">
        <v>58</v>
      </c>
      <c r="F595" s="97" t="s">
        <v>859</v>
      </c>
      <c r="G595" s="97" t="s">
        <v>328</v>
      </c>
      <c r="H595" s="97" t="s">
        <v>329</v>
      </c>
      <c r="I595" s="98">
        <v>39083</v>
      </c>
      <c r="J595" s="98">
        <v>41060</v>
      </c>
      <c r="K595" s="98" t="s">
        <v>256</v>
      </c>
      <c r="L595" s="99">
        <v>9790036</v>
      </c>
      <c r="M595" s="99">
        <v>9790036</v>
      </c>
      <c r="N595" s="99">
        <v>8321530.5999999996</v>
      </c>
    </row>
    <row r="596" spans="1:14" ht="56.25" x14ac:dyDescent="0.25">
      <c r="A596" s="107">
        <v>593</v>
      </c>
      <c r="B596" s="97" t="s">
        <v>2256</v>
      </c>
      <c r="C596" s="97" t="s">
        <v>860</v>
      </c>
      <c r="D596" s="97" t="s">
        <v>861</v>
      </c>
      <c r="E596" s="97" t="s">
        <v>54</v>
      </c>
      <c r="F596" s="97" t="s">
        <v>55</v>
      </c>
      <c r="G596" s="97" t="s">
        <v>56</v>
      </c>
      <c r="H596" s="97" t="s">
        <v>862</v>
      </c>
      <c r="I596" s="98">
        <v>39083</v>
      </c>
      <c r="J596" s="98">
        <v>40663</v>
      </c>
      <c r="K596" s="98" t="s">
        <v>256</v>
      </c>
      <c r="L596" s="99">
        <v>3995351.18</v>
      </c>
      <c r="M596" s="99">
        <v>3995351.18</v>
      </c>
      <c r="N596" s="99">
        <v>3396048.5</v>
      </c>
    </row>
    <row r="597" spans="1:14" ht="90" x14ac:dyDescent="0.25">
      <c r="A597" s="107">
        <v>594</v>
      </c>
      <c r="B597" s="97" t="s">
        <v>2273</v>
      </c>
      <c r="C597" s="97" t="s">
        <v>863</v>
      </c>
      <c r="D597" s="97" t="s">
        <v>864</v>
      </c>
      <c r="E597" s="97" t="s">
        <v>82</v>
      </c>
      <c r="F597" s="97" t="s">
        <v>168</v>
      </c>
      <c r="G597" s="97" t="s">
        <v>865</v>
      </c>
      <c r="H597" s="97" t="s">
        <v>866</v>
      </c>
      <c r="I597" s="98">
        <v>39083</v>
      </c>
      <c r="J597" s="98">
        <v>41029</v>
      </c>
      <c r="K597" s="98" t="s">
        <v>261</v>
      </c>
      <c r="L597" s="99">
        <v>1548971.25</v>
      </c>
      <c r="M597" s="99">
        <v>1548971.25</v>
      </c>
      <c r="N597" s="99">
        <v>1316625.56</v>
      </c>
    </row>
    <row r="598" spans="1:14" ht="67.5" x14ac:dyDescent="0.25">
      <c r="A598" s="107">
        <v>595</v>
      </c>
      <c r="B598" s="97" t="s">
        <v>2272</v>
      </c>
      <c r="C598" s="97" t="s">
        <v>867</v>
      </c>
      <c r="D598" s="97" t="s">
        <v>740</v>
      </c>
      <c r="E598" s="97" t="s">
        <v>82</v>
      </c>
      <c r="F598" s="97" t="s">
        <v>168</v>
      </c>
      <c r="G598" s="97" t="s">
        <v>741</v>
      </c>
      <c r="H598" s="97" t="s">
        <v>742</v>
      </c>
      <c r="I598" s="98">
        <v>39083</v>
      </c>
      <c r="J598" s="98">
        <v>40939</v>
      </c>
      <c r="K598" s="98" t="s">
        <v>256</v>
      </c>
      <c r="L598" s="99">
        <v>10044878.52</v>
      </c>
      <c r="M598" s="99">
        <v>9999738.5199999996</v>
      </c>
      <c r="N598" s="99">
        <v>8499777.7400000002</v>
      </c>
    </row>
    <row r="599" spans="1:14" ht="56.25" x14ac:dyDescent="0.25">
      <c r="A599" s="107">
        <v>596</v>
      </c>
      <c r="B599" s="97" t="s">
        <v>2271</v>
      </c>
      <c r="C599" s="97" t="s">
        <v>868</v>
      </c>
      <c r="D599" s="97" t="s">
        <v>721</v>
      </c>
      <c r="E599" s="97" t="s">
        <v>58</v>
      </c>
      <c r="F599" s="97" t="s">
        <v>73</v>
      </c>
      <c r="G599" s="97" t="s">
        <v>722</v>
      </c>
      <c r="H599" s="97" t="s">
        <v>723</v>
      </c>
      <c r="I599" s="98">
        <v>39083</v>
      </c>
      <c r="J599" s="98">
        <v>41029</v>
      </c>
      <c r="K599" s="98" t="s">
        <v>261</v>
      </c>
      <c r="L599" s="99">
        <v>9999780</v>
      </c>
      <c r="M599" s="99">
        <v>9999780</v>
      </c>
      <c r="N599" s="99">
        <v>8499813</v>
      </c>
    </row>
    <row r="600" spans="1:14" ht="67.5" x14ac:dyDescent="0.25">
      <c r="A600" s="107">
        <v>597</v>
      </c>
      <c r="B600" s="97" t="s">
        <v>2270</v>
      </c>
      <c r="C600" s="97" t="s">
        <v>869</v>
      </c>
      <c r="D600" s="97" t="s">
        <v>740</v>
      </c>
      <c r="E600" s="97" t="s">
        <v>82</v>
      </c>
      <c r="F600" s="97" t="s">
        <v>168</v>
      </c>
      <c r="G600" s="97" t="s">
        <v>741</v>
      </c>
      <c r="H600" s="97" t="s">
        <v>742</v>
      </c>
      <c r="I600" s="98">
        <v>39083</v>
      </c>
      <c r="J600" s="98">
        <v>40908</v>
      </c>
      <c r="K600" s="98" t="s">
        <v>256</v>
      </c>
      <c r="L600" s="99">
        <v>10052220</v>
      </c>
      <c r="M600" s="99">
        <v>10000000</v>
      </c>
      <c r="N600" s="99">
        <v>8500000</v>
      </c>
    </row>
    <row r="601" spans="1:14" ht="56.25" x14ac:dyDescent="0.25">
      <c r="A601" s="107">
        <v>598</v>
      </c>
      <c r="B601" s="97" t="s">
        <v>2269</v>
      </c>
      <c r="C601" s="97" t="s">
        <v>870</v>
      </c>
      <c r="D601" s="97" t="s">
        <v>740</v>
      </c>
      <c r="E601" s="97" t="s">
        <v>82</v>
      </c>
      <c r="F601" s="97" t="s">
        <v>168</v>
      </c>
      <c r="G601" s="97" t="s">
        <v>741</v>
      </c>
      <c r="H601" s="97" t="s">
        <v>742</v>
      </c>
      <c r="I601" s="98">
        <v>39083</v>
      </c>
      <c r="J601" s="98">
        <v>40939</v>
      </c>
      <c r="K601" s="98" t="s">
        <v>261</v>
      </c>
      <c r="L601" s="99">
        <v>9331186.5199999996</v>
      </c>
      <c r="M601" s="99">
        <v>9331186.5199999996</v>
      </c>
      <c r="N601" s="99">
        <v>7931508.54</v>
      </c>
    </row>
    <row r="602" spans="1:14" ht="78.75" x14ac:dyDescent="0.25">
      <c r="A602" s="107">
        <v>599</v>
      </c>
      <c r="B602" s="97" t="s">
        <v>2268</v>
      </c>
      <c r="C602" s="97" t="s">
        <v>871</v>
      </c>
      <c r="D602" s="97" t="s">
        <v>675</v>
      </c>
      <c r="E602" s="97" t="s">
        <v>58</v>
      </c>
      <c r="F602" s="97" t="s">
        <v>73</v>
      </c>
      <c r="G602" s="97" t="s">
        <v>676</v>
      </c>
      <c r="H602" s="97" t="s">
        <v>677</v>
      </c>
      <c r="I602" s="98">
        <v>39083</v>
      </c>
      <c r="J602" s="98">
        <v>41305</v>
      </c>
      <c r="K602" s="98" t="s">
        <v>261</v>
      </c>
      <c r="L602" s="99">
        <v>14920436.699999999</v>
      </c>
      <c r="M602" s="99">
        <v>10000000</v>
      </c>
      <c r="N602" s="99">
        <v>8500000</v>
      </c>
    </row>
    <row r="603" spans="1:14" ht="67.5" x14ac:dyDescent="0.25">
      <c r="A603" s="107">
        <v>600</v>
      </c>
      <c r="B603" s="97" t="s">
        <v>2267</v>
      </c>
      <c r="C603" s="97" t="s">
        <v>872</v>
      </c>
      <c r="D603" s="97" t="s">
        <v>767</v>
      </c>
      <c r="E603" s="97" t="s">
        <v>68</v>
      </c>
      <c r="F603" s="97" t="s">
        <v>73</v>
      </c>
      <c r="G603" s="97" t="s">
        <v>873</v>
      </c>
      <c r="H603" s="97" t="s">
        <v>874</v>
      </c>
      <c r="I603" s="98">
        <v>39083</v>
      </c>
      <c r="J603" s="98">
        <v>41274</v>
      </c>
      <c r="K603" s="98" t="s">
        <v>256</v>
      </c>
      <c r="L603" s="99">
        <v>11022480.01</v>
      </c>
      <c r="M603" s="99">
        <v>10000000</v>
      </c>
      <c r="N603" s="99">
        <v>8500000</v>
      </c>
    </row>
    <row r="604" spans="1:14" ht="67.5" x14ac:dyDescent="0.25">
      <c r="A604" s="107">
        <v>601</v>
      </c>
      <c r="B604" s="97" t="s">
        <v>2266</v>
      </c>
      <c r="C604" s="97" t="s">
        <v>875</v>
      </c>
      <c r="D604" s="97" t="s">
        <v>767</v>
      </c>
      <c r="E604" s="97" t="s">
        <v>68</v>
      </c>
      <c r="F604" s="97" t="s">
        <v>73</v>
      </c>
      <c r="G604" s="97" t="s">
        <v>873</v>
      </c>
      <c r="H604" s="97" t="s">
        <v>876</v>
      </c>
      <c r="I604" s="98">
        <v>39083</v>
      </c>
      <c r="J604" s="98">
        <v>40908</v>
      </c>
      <c r="K604" s="98" t="s">
        <v>256</v>
      </c>
      <c r="L604" s="99">
        <v>10382480.01</v>
      </c>
      <c r="M604" s="99">
        <v>10000000</v>
      </c>
      <c r="N604" s="99">
        <v>8500000</v>
      </c>
    </row>
    <row r="605" spans="1:14" ht="90" x14ac:dyDescent="0.25">
      <c r="A605" s="107">
        <v>602</v>
      </c>
      <c r="B605" s="97" t="s">
        <v>2265</v>
      </c>
      <c r="C605" s="97" t="s">
        <v>877</v>
      </c>
      <c r="D605" s="97" t="s">
        <v>375</v>
      </c>
      <c r="E605" s="97" t="s">
        <v>163</v>
      </c>
      <c r="F605" s="97" t="s">
        <v>164</v>
      </c>
      <c r="G605" s="97" t="s">
        <v>376</v>
      </c>
      <c r="H605" s="97" t="s">
        <v>377</v>
      </c>
      <c r="I605" s="98">
        <v>39083</v>
      </c>
      <c r="J605" s="98">
        <v>41152</v>
      </c>
      <c r="K605" s="98" t="s">
        <v>562</v>
      </c>
      <c r="L605" s="99">
        <v>7839359.4100000001</v>
      </c>
      <c r="M605" s="99">
        <v>7815569.4100000001</v>
      </c>
      <c r="N605" s="99">
        <v>6643233.9900000002</v>
      </c>
    </row>
    <row r="606" spans="1:14" ht="67.5" x14ac:dyDescent="0.25">
      <c r="A606" s="107">
        <v>603</v>
      </c>
      <c r="B606" s="97" t="s">
        <v>2264</v>
      </c>
      <c r="C606" s="97" t="s">
        <v>878</v>
      </c>
      <c r="D606" s="97" t="s">
        <v>879</v>
      </c>
      <c r="E606" s="97" t="s">
        <v>163</v>
      </c>
      <c r="F606" s="97" t="s">
        <v>164</v>
      </c>
      <c r="G606" s="97" t="s">
        <v>880</v>
      </c>
      <c r="H606" s="97" t="s">
        <v>881</v>
      </c>
      <c r="I606" s="98">
        <v>39083</v>
      </c>
      <c r="J606" s="98">
        <v>41274</v>
      </c>
      <c r="K606" s="98" t="s">
        <v>256</v>
      </c>
      <c r="L606" s="99">
        <v>2199809.1800000002</v>
      </c>
      <c r="M606" s="99">
        <v>1091563.96</v>
      </c>
      <c r="N606" s="99">
        <v>927829.36</v>
      </c>
    </row>
    <row r="607" spans="1:14" ht="67.5" x14ac:dyDescent="0.25">
      <c r="A607" s="107">
        <v>604</v>
      </c>
      <c r="B607" s="97" t="s">
        <v>2263</v>
      </c>
      <c r="C607" s="97" t="s">
        <v>882</v>
      </c>
      <c r="D607" s="97" t="s">
        <v>327</v>
      </c>
      <c r="E607" s="97" t="s">
        <v>58</v>
      </c>
      <c r="F607" s="97" t="s">
        <v>859</v>
      </c>
      <c r="G607" s="97" t="s">
        <v>328</v>
      </c>
      <c r="H607" s="97" t="s">
        <v>329</v>
      </c>
      <c r="I607" s="98">
        <v>39083</v>
      </c>
      <c r="J607" s="98">
        <v>42308</v>
      </c>
      <c r="K607" s="98" t="s">
        <v>256</v>
      </c>
      <c r="L607" s="99">
        <v>3516310.5</v>
      </c>
      <c r="M607" s="99">
        <v>3075800</v>
      </c>
      <c r="N607" s="99">
        <v>2614430</v>
      </c>
    </row>
    <row r="608" spans="1:14" ht="78.75" x14ac:dyDescent="0.25">
      <c r="A608" s="107">
        <v>605</v>
      </c>
      <c r="B608" s="97" t="s">
        <v>2262</v>
      </c>
      <c r="C608" s="97" t="s">
        <v>883</v>
      </c>
      <c r="D608" s="97" t="s">
        <v>884</v>
      </c>
      <c r="E608" s="97" t="s">
        <v>172</v>
      </c>
      <c r="F608" s="97" t="s">
        <v>885</v>
      </c>
      <c r="G608" s="97" t="s">
        <v>886</v>
      </c>
      <c r="H608" s="97" t="s">
        <v>887</v>
      </c>
      <c r="I608" s="98">
        <v>39083</v>
      </c>
      <c r="J608" s="98">
        <v>40816</v>
      </c>
      <c r="K608" s="98" t="s">
        <v>256</v>
      </c>
      <c r="L608" s="99">
        <v>1578948.2</v>
      </c>
      <c r="M608" s="99">
        <v>1578948.2</v>
      </c>
      <c r="N608" s="99">
        <v>1342105.97</v>
      </c>
    </row>
    <row r="609" spans="1:14" ht="78.75" x14ac:dyDescent="0.25">
      <c r="A609" s="107">
        <v>606</v>
      </c>
      <c r="B609" s="97" t="s">
        <v>2261</v>
      </c>
      <c r="C609" s="97" t="s">
        <v>888</v>
      </c>
      <c r="D609" s="97" t="s">
        <v>884</v>
      </c>
      <c r="E609" s="97" t="s">
        <v>172</v>
      </c>
      <c r="F609" s="97" t="s">
        <v>885</v>
      </c>
      <c r="G609" s="97" t="s">
        <v>886</v>
      </c>
      <c r="H609" s="97" t="s">
        <v>887</v>
      </c>
      <c r="I609" s="98">
        <v>39083</v>
      </c>
      <c r="J609" s="98">
        <v>40816</v>
      </c>
      <c r="K609" s="98" t="s">
        <v>256</v>
      </c>
      <c r="L609" s="99">
        <v>3550626.5</v>
      </c>
      <c r="M609" s="99">
        <v>3550626.5</v>
      </c>
      <c r="N609" s="99">
        <v>3018032.52</v>
      </c>
    </row>
    <row r="610" spans="1:14" ht="78.75" x14ac:dyDescent="0.25">
      <c r="A610" s="107">
        <v>607</v>
      </c>
      <c r="B610" s="97" t="s">
        <v>2260</v>
      </c>
      <c r="C610" s="97" t="s">
        <v>889</v>
      </c>
      <c r="D610" s="97" t="s">
        <v>890</v>
      </c>
      <c r="E610" s="97" t="s">
        <v>172</v>
      </c>
      <c r="F610" s="97" t="s">
        <v>671</v>
      </c>
      <c r="G610" s="97" t="s">
        <v>672</v>
      </c>
      <c r="H610" s="97" t="s">
        <v>765</v>
      </c>
      <c r="I610" s="98">
        <v>39083</v>
      </c>
      <c r="J610" s="98">
        <v>40543</v>
      </c>
      <c r="K610" s="98" t="s">
        <v>256</v>
      </c>
      <c r="L610" s="99">
        <v>2133000</v>
      </c>
      <c r="M610" s="99">
        <v>2132000</v>
      </c>
      <c r="N610" s="99">
        <v>1812200</v>
      </c>
    </row>
    <row r="611" spans="1:14" ht="67.5" x14ac:dyDescent="0.25">
      <c r="A611" s="107">
        <v>608</v>
      </c>
      <c r="B611" s="97" t="s">
        <v>2259</v>
      </c>
      <c r="C611" s="97" t="s">
        <v>891</v>
      </c>
      <c r="D611" s="97" t="s">
        <v>735</v>
      </c>
      <c r="E611" s="97" t="s">
        <v>58</v>
      </c>
      <c r="F611" s="97" t="s">
        <v>73</v>
      </c>
      <c r="G611" s="97" t="s">
        <v>736</v>
      </c>
      <c r="H611" s="97" t="s">
        <v>737</v>
      </c>
      <c r="I611" s="98">
        <v>39083</v>
      </c>
      <c r="J611" s="98">
        <v>41608</v>
      </c>
      <c r="K611" s="98" t="s">
        <v>261</v>
      </c>
      <c r="L611" s="99">
        <v>9396860.9600000009</v>
      </c>
      <c r="M611" s="99">
        <v>9396860.9600000009</v>
      </c>
      <c r="N611" s="99">
        <v>7987331.8099999996</v>
      </c>
    </row>
    <row r="612" spans="1:14" ht="67.5" x14ac:dyDescent="0.25">
      <c r="A612" s="107">
        <v>609</v>
      </c>
      <c r="B612" s="97" t="s">
        <v>2258</v>
      </c>
      <c r="C612" s="97" t="s">
        <v>892</v>
      </c>
      <c r="D612" s="97" t="s">
        <v>333</v>
      </c>
      <c r="E612" s="97" t="s">
        <v>104</v>
      </c>
      <c r="F612" s="97" t="s">
        <v>334</v>
      </c>
      <c r="G612" s="97" t="s">
        <v>335</v>
      </c>
      <c r="H612" s="97" t="s">
        <v>336</v>
      </c>
      <c r="I612" s="98">
        <v>39083</v>
      </c>
      <c r="J612" s="98">
        <v>40602</v>
      </c>
      <c r="K612" s="98" t="s">
        <v>256</v>
      </c>
      <c r="L612" s="99">
        <v>7691386.9699999997</v>
      </c>
      <c r="M612" s="99">
        <v>7579948.9699999997</v>
      </c>
      <c r="N612" s="99">
        <v>6442956.6200000001</v>
      </c>
    </row>
    <row r="613" spans="1:14" ht="56.25" x14ac:dyDescent="0.25">
      <c r="A613" s="107">
        <v>610</v>
      </c>
      <c r="B613" s="97" t="s">
        <v>2257</v>
      </c>
      <c r="C613" s="97" t="s">
        <v>893</v>
      </c>
      <c r="D613" s="97" t="s">
        <v>333</v>
      </c>
      <c r="E613" s="97" t="s">
        <v>104</v>
      </c>
      <c r="F613" s="97" t="s">
        <v>334</v>
      </c>
      <c r="G613" s="97" t="s">
        <v>335</v>
      </c>
      <c r="H613" s="97" t="s">
        <v>336</v>
      </c>
      <c r="I613" s="98">
        <v>39083</v>
      </c>
      <c r="J613" s="98">
        <v>40602</v>
      </c>
      <c r="K613" s="98" t="s">
        <v>256</v>
      </c>
      <c r="L613" s="99">
        <v>6696994</v>
      </c>
      <c r="M613" s="99">
        <v>6696994</v>
      </c>
      <c r="N613" s="99">
        <v>5692444.9000000004</v>
      </c>
    </row>
  </sheetData>
  <mergeCells count="12">
    <mergeCell ref="M2:M3"/>
    <mergeCell ref="N2:N3"/>
    <mergeCell ref="A1:N1"/>
    <mergeCell ref="A2:A3"/>
    <mergeCell ref="B2:B3"/>
    <mergeCell ref="C2:C3"/>
    <mergeCell ref="D2:D3"/>
    <mergeCell ref="E2:H2"/>
    <mergeCell ref="I2:I3"/>
    <mergeCell ref="J2:J3"/>
    <mergeCell ref="K2:K3"/>
    <mergeCell ref="L2:L3"/>
  </mergeCells>
  <pageMargins left="0.7" right="0.7" top="0.75" bottom="0.75" header="0.3" footer="0.3"/>
  <pageSetup paperSize="9" scale="54"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
  <sheetViews>
    <sheetView workbookViewId="0">
      <selection activeCell="P4" sqref="P4"/>
    </sheetView>
  </sheetViews>
  <sheetFormatPr defaultRowHeight="15" x14ac:dyDescent="0.25"/>
  <cols>
    <col min="1" max="1" width="5.42578125" customWidth="1"/>
    <col min="5" max="5" width="12.28515625" customWidth="1"/>
    <col min="7" max="7" width="31.85546875" customWidth="1"/>
    <col min="8" max="8" width="12" customWidth="1"/>
    <col min="9" max="9" width="11.5703125" customWidth="1"/>
    <col min="11" max="11" width="13" customWidth="1"/>
    <col min="12" max="12" width="21" customWidth="1"/>
    <col min="13" max="13" width="26.7109375" customWidth="1"/>
    <col min="14" max="14" width="24" customWidth="1"/>
  </cols>
  <sheetData>
    <row r="1" spans="1:14" x14ac:dyDescent="0.25">
      <c r="A1" s="569" t="s">
        <v>3462</v>
      </c>
      <c r="B1" s="569"/>
      <c r="C1" s="569"/>
      <c r="D1" s="569"/>
      <c r="E1" s="569"/>
      <c r="F1" s="569"/>
      <c r="G1" s="569"/>
      <c r="H1" s="569"/>
      <c r="I1" s="569"/>
      <c r="J1" s="569"/>
      <c r="K1" s="569"/>
      <c r="L1" s="569"/>
      <c r="M1" s="569"/>
      <c r="N1" s="569"/>
    </row>
    <row r="2" spans="1:14" ht="35.25" customHeight="1" x14ac:dyDescent="0.25">
      <c r="A2" s="193" t="s">
        <v>13</v>
      </c>
      <c r="B2" s="193" t="s">
        <v>3</v>
      </c>
      <c r="C2" s="193" t="s">
        <v>5</v>
      </c>
      <c r="D2" s="193"/>
      <c r="E2" s="193" t="s">
        <v>1</v>
      </c>
      <c r="F2" s="193" t="s">
        <v>6</v>
      </c>
      <c r="G2" s="193"/>
      <c r="H2" s="193" t="s">
        <v>1226</v>
      </c>
      <c r="I2" s="193"/>
      <c r="J2" s="193" t="s">
        <v>3445</v>
      </c>
      <c r="K2" s="193"/>
      <c r="L2" s="193" t="s">
        <v>3446</v>
      </c>
      <c r="M2" s="194" t="s">
        <v>3447</v>
      </c>
      <c r="N2" s="193" t="s">
        <v>3448</v>
      </c>
    </row>
    <row r="3" spans="1:14" ht="82.5" customHeight="1" x14ac:dyDescent="0.25">
      <c r="A3" s="193"/>
      <c r="B3" s="193"/>
      <c r="C3" s="193"/>
      <c r="D3" s="193"/>
      <c r="E3" s="193"/>
      <c r="F3" s="193"/>
      <c r="G3" s="193"/>
      <c r="H3" s="174" t="s">
        <v>7</v>
      </c>
      <c r="I3" s="174" t="s">
        <v>8</v>
      </c>
      <c r="J3" s="193"/>
      <c r="K3" s="193"/>
      <c r="L3" s="193"/>
      <c r="M3" s="570"/>
      <c r="N3" s="193"/>
    </row>
    <row r="4" spans="1:14" ht="66.75" customHeight="1" x14ac:dyDescent="0.25">
      <c r="A4" s="107">
        <v>1</v>
      </c>
      <c r="B4" s="175" t="s">
        <v>3449</v>
      </c>
      <c r="C4" s="571" t="s">
        <v>3450</v>
      </c>
      <c r="D4" s="571"/>
      <c r="E4" s="176" t="s">
        <v>3451</v>
      </c>
      <c r="F4" s="572" t="s">
        <v>3452</v>
      </c>
      <c r="G4" s="188"/>
      <c r="H4" s="177">
        <v>2.5499999999999998</v>
      </c>
      <c r="I4" s="178">
        <v>0.45</v>
      </c>
      <c r="J4" s="207" t="s">
        <v>2506</v>
      </c>
      <c r="K4" s="573"/>
      <c r="L4" s="179" t="s">
        <v>3453</v>
      </c>
      <c r="M4" s="183" t="s">
        <v>3454</v>
      </c>
      <c r="N4" s="175" t="s">
        <v>3456</v>
      </c>
    </row>
    <row r="5" spans="1:14" ht="93.75" customHeight="1" x14ac:dyDescent="0.25">
      <c r="A5" s="107">
        <v>2</v>
      </c>
      <c r="B5" s="175" t="s">
        <v>3449</v>
      </c>
      <c r="C5" s="571" t="s">
        <v>3455</v>
      </c>
      <c r="D5" s="571"/>
      <c r="E5" s="176" t="s">
        <v>3451</v>
      </c>
      <c r="F5" s="572" t="s">
        <v>3461</v>
      </c>
      <c r="G5" s="188"/>
      <c r="H5" s="177">
        <v>3.57</v>
      </c>
      <c r="I5" s="178">
        <v>0.63</v>
      </c>
      <c r="J5" s="207" t="s">
        <v>2506</v>
      </c>
      <c r="K5" s="573"/>
      <c r="L5" s="179" t="s">
        <v>3453</v>
      </c>
      <c r="M5" s="183" t="s">
        <v>3454</v>
      </c>
      <c r="N5" s="175" t="s">
        <v>3456</v>
      </c>
    </row>
    <row r="6" spans="1:14" ht="51" customHeight="1" x14ac:dyDescent="0.25">
      <c r="A6" s="107">
        <v>3</v>
      </c>
      <c r="B6" s="175" t="s">
        <v>3449</v>
      </c>
      <c r="C6" s="576" t="s">
        <v>3457</v>
      </c>
      <c r="D6" s="577"/>
      <c r="E6" s="176" t="s">
        <v>3458</v>
      </c>
      <c r="F6" s="572" t="s">
        <v>3459</v>
      </c>
      <c r="G6" s="188"/>
      <c r="H6" s="177">
        <v>17.95</v>
      </c>
      <c r="I6" s="180">
        <v>3.17</v>
      </c>
      <c r="J6" s="576" t="s">
        <v>3464</v>
      </c>
      <c r="K6" s="577"/>
      <c r="L6" s="179" t="s">
        <v>3460</v>
      </c>
      <c r="M6" s="183" t="s">
        <v>3454</v>
      </c>
      <c r="N6" s="175" t="s">
        <v>3463</v>
      </c>
    </row>
    <row r="7" spans="1:14" x14ac:dyDescent="0.25">
      <c r="A7" s="107"/>
      <c r="B7" s="175"/>
      <c r="C7" s="574"/>
      <c r="D7" s="574"/>
      <c r="E7" s="181"/>
      <c r="F7" s="574"/>
      <c r="G7" s="574"/>
      <c r="H7" s="182"/>
      <c r="I7" s="182"/>
      <c r="J7" s="575"/>
      <c r="K7" s="575"/>
      <c r="L7" s="107"/>
      <c r="M7" s="107"/>
      <c r="N7" s="107"/>
    </row>
  </sheetData>
  <mergeCells count="23">
    <mergeCell ref="C4:D4"/>
    <mergeCell ref="F4:G4"/>
    <mergeCell ref="J4:K4"/>
    <mergeCell ref="H2:I2"/>
    <mergeCell ref="C7:D7"/>
    <mergeCell ref="F7:G7"/>
    <mergeCell ref="J7:K7"/>
    <mergeCell ref="C5:D5"/>
    <mergeCell ref="F5:G5"/>
    <mergeCell ref="J5:K5"/>
    <mergeCell ref="C6:D6"/>
    <mergeCell ref="F6:G6"/>
    <mergeCell ref="J6:K6"/>
    <mergeCell ref="A1:N1"/>
    <mergeCell ref="A2:A3"/>
    <mergeCell ref="B2:B3"/>
    <mergeCell ref="C2:D3"/>
    <mergeCell ref="E2:E3"/>
    <mergeCell ref="F2:G3"/>
    <mergeCell ref="J2:K3"/>
    <mergeCell ref="L2:L3"/>
    <mergeCell ref="M2:M3"/>
    <mergeCell ref="N2:N3"/>
  </mergeCells>
  <dataValidations count="2">
    <dataValidation type="list" allowBlank="1" showInputMessage="1" showErrorMessage="1" prompt="wybierz PI" sqref="B4:B7">
      <formula1>skroty_PI</formula1>
    </dataValidation>
    <dataValidation type="list" allowBlank="1" showInputMessage="1" showErrorMessage="1" prompt="wybierz narzędzie PP" sqref="E7">
      <formula1>skroty_PP</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pageSetUpPr fitToPage="1"/>
  </sheetPr>
  <dimension ref="A1:E42"/>
  <sheetViews>
    <sheetView view="pageBreakPreview" topLeftCell="A19" zoomScale="80" zoomScaleNormal="100" zoomScaleSheetLayoutView="80" workbookViewId="0">
      <selection activeCell="B33" sqref="B33"/>
    </sheetView>
  </sheetViews>
  <sheetFormatPr defaultColWidth="9.140625" defaultRowHeight="12.75" x14ac:dyDescent="0.2"/>
  <cols>
    <col min="1" max="1" width="5.140625" style="22" customWidth="1"/>
    <col min="2" max="2" width="64.5703125" style="1" customWidth="1"/>
    <col min="3" max="4" width="23.28515625" style="1" customWidth="1"/>
    <col min="5" max="5" width="103.85546875" style="1" customWidth="1"/>
    <col min="6" max="16384" width="9.140625" style="1"/>
  </cols>
  <sheetData>
    <row r="1" spans="1:5" ht="30" customHeight="1" thickBot="1" x14ac:dyDescent="0.3">
      <c r="A1" s="242" t="s">
        <v>1036</v>
      </c>
      <c r="B1" s="243"/>
      <c r="C1" s="244"/>
      <c r="D1" s="244"/>
      <c r="E1" s="245"/>
    </row>
    <row r="2" spans="1:5" ht="46.5" customHeight="1" x14ac:dyDescent="0.2">
      <c r="A2" s="246">
        <v>1</v>
      </c>
      <c r="B2" s="9" t="s">
        <v>1037</v>
      </c>
      <c r="C2" s="247" t="s">
        <v>3389</v>
      </c>
      <c r="D2" s="248"/>
      <c r="E2" s="249"/>
    </row>
    <row r="3" spans="1:5" ht="40.5" customHeight="1" thickBot="1" x14ac:dyDescent="0.25">
      <c r="A3" s="246"/>
      <c r="B3" s="9" t="s">
        <v>1038</v>
      </c>
      <c r="C3" s="250" t="s">
        <v>1039</v>
      </c>
      <c r="D3" s="251"/>
      <c r="E3" s="252"/>
    </row>
    <row r="4" spans="1:5" ht="15" customHeight="1" thickBot="1" x14ac:dyDescent="0.25">
      <c r="A4" s="253"/>
      <c r="B4" s="253"/>
      <c r="C4" s="254"/>
      <c r="D4" s="254"/>
      <c r="E4" s="254"/>
    </row>
    <row r="5" spans="1:5" ht="24.95" customHeight="1" thickBot="1" x14ac:dyDescent="0.25">
      <c r="A5" s="75">
        <v>2</v>
      </c>
      <c r="B5" s="236" t="s">
        <v>1040</v>
      </c>
      <c r="C5" s="237"/>
      <c r="D5" s="237"/>
      <c r="E5" s="238"/>
    </row>
    <row r="6" spans="1:5" ht="60.75" customHeight="1" x14ac:dyDescent="0.2">
      <c r="A6" s="10" t="s">
        <v>13</v>
      </c>
      <c r="B6" s="11" t="s">
        <v>1041</v>
      </c>
      <c r="C6" s="11" t="s">
        <v>1042</v>
      </c>
      <c r="D6" s="11" t="s">
        <v>1043</v>
      </c>
      <c r="E6" s="12" t="s">
        <v>1044</v>
      </c>
    </row>
    <row r="7" spans="1:5" ht="106.5" customHeight="1" x14ac:dyDescent="0.2">
      <c r="A7" s="13">
        <v>1</v>
      </c>
      <c r="B7" s="14" t="s">
        <v>1045</v>
      </c>
      <c r="C7" s="15" t="s">
        <v>1046</v>
      </c>
      <c r="D7" s="16" t="s">
        <v>1047</v>
      </c>
      <c r="E7" s="17" t="s">
        <v>2300</v>
      </c>
    </row>
    <row r="8" spans="1:5" ht="15" customHeight="1" thickBot="1" x14ac:dyDescent="0.25">
      <c r="A8" s="239"/>
      <c r="B8" s="239"/>
      <c r="C8" s="239"/>
      <c r="D8" s="239"/>
      <c r="E8" s="239"/>
    </row>
    <row r="9" spans="1:5" ht="24.95" customHeight="1" thickBot="1" x14ac:dyDescent="0.25">
      <c r="A9" s="42">
        <v>3</v>
      </c>
      <c r="B9" s="236" t="s">
        <v>1048</v>
      </c>
      <c r="C9" s="237"/>
      <c r="D9" s="237"/>
      <c r="E9" s="238"/>
    </row>
    <row r="10" spans="1:5" ht="30" customHeight="1" x14ac:dyDescent="0.2">
      <c r="A10" s="18" t="s">
        <v>13</v>
      </c>
      <c r="B10" s="240" t="s">
        <v>1042</v>
      </c>
      <c r="C10" s="241"/>
      <c r="D10" s="11" t="s">
        <v>1043</v>
      </c>
      <c r="E10" s="19" t="s">
        <v>1049</v>
      </c>
    </row>
    <row r="11" spans="1:5" ht="74.25" customHeight="1" x14ac:dyDescent="0.2">
      <c r="A11" s="13">
        <v>1</v>
      </c>
      <c r="B11" s="255" t="s">
        <v>1050</v>
      </c>
      <c r="C11" s="256"/>
      <c r="D11" s="16" t="s">
        <v>1234</v>
      </c>
      <c r="E11" s="17" t="s">
        <v>2301</v>
      </c>
    </row>
    <row r="12" spans="1:5" ht="164.25" customHeight="1" x14ac:dyDescent="0.2">
      <c r="A12" s="13">
        <v>2</v>
      </c>
      <c r="B12" s="255" t="s">
        <v>1051</v>
      </c>
      <c r="C12" s="256"/>
      <c r="D12" s="16" t="s">
        <v>1235</v>
      </c>
      <c r="E12" s="17" t="s">
        <v>2299</v>
      </c>
    </row>
    <row r="13" spans="1:5" ht="120.75" customHeight="1" x14ac:dyDescent="0.2">
      <c r="A13" s="13">
        <v>3</v>
      </c>
      <c r="B13" s="255" t="s">
        <v>1052</v>
      </c>
      <c r="C13" s="256"/>
      <c r="D13" s="16" t="s">
        <v>1236</v>
      </c>
      <c r="E13" s="17" t="s">
        <v>2302</v>
      </c>
    </row>
    <row r="14" spans="1:5" ht="76.5" customHeight="1" x14ac:dyDescent="0.2">
      <c r="A14" s="13">
        <v>4</v>
      </c>
      <c r="B14" s="255" t="s">
        <v>1053</v>
      </c>
      <c r="C14" s="256"/>
      <c r="D14" s="16" t="s">
        <v>1237</v>
      </c>
      <c r="E14" s="17" t="s">
        <v>2303</v>
      </c>
    </row>
    <row r="15" spans="1:5" ht="87.75" customHeight="1" x14ac:dyDescent="0.2">
      <c r="A15" s="13">
        <v>5</v>
      </c>
      <c r="B15" s="255" t="s">
        <v>1054</v>
      </c>
      <c r="C15" s="256"/>
      <c r="D15" s="16" t="s">
        <v>1238</v>
      </c>
      <c r="E15" s="17" t="s">
        <v>2304</v>
      </c>
    </row>
    <row r="16" spans="1:5" ht="76.5" customHeight="1" x14ac:dyDescent="0.2">
      <c r="A16" s="13">
        <v>6</v>
      </c>
      <c r="B16" s="255" t="s">
        <v>1055</v>
      </c>
      <c r="C16" s="256"/>
      <c r="D16" s="16" t="s">
        <v>1239</v>
      </c>
      <c r="E16" s="17" t="s">
        <v>2305</v>
      </c>
    </row>
    <row r="17" spans="1:5" ht="87.75" customHeight="1" x14ac:dyDescent="0.2">
      <c r="A17" s="13">
        <v>7</v>
      </c>
      <c r="B17" s="255" t="s">
        <v>1056</v>
      </c>
      <c r="C17" s="256"/>
      <c r="D17" s="16" t="s">
        <v>1240</v>
      </c>
      <c r="E17" s="17" t="s">
        <v>2306</v>
      </c>
    </row>
    <row r="18" spans="1:5" ht="300.75" customHeight="1" x14ac:dyDescent="0.2">
      <c r="A18" s="13">
        <v>8</v>
      </c>
      <c r="B18" s="257" t="s">
        <v>1341</v>
      </c>
      <c r="C18" s="258"/>
      <c r="D18" s="16" t="s">
        <v>1241</v>
      </c>
      <c r="E18" s="17" t="s">
        <v>1229</v>
      </c>
    </row>
    <row r="19" spans="1:5" ht="146.25" customHeight="1" x14ac:dyDescent="0.2">
      <c r="A19" s="13">
        <v>9</v>
      </c>
      <c r="B19" s="255" t="s">
        <v>1078</v>
      </c>
      <c r="C19" s="256"/>
      <c r="D19" s="16" t="s">
        <v>1242</v>
      </c>
      <c r="E19" s="17" t="s">
        <v>1230</v>
      </c>
    </row>
    <row r="20" spans="1:5" ht="116.25" customHeight="1" x14ac:dyDescent="0.2">
      <c r="A20" s="13">
        <v>10</v>
      </c>
      <c r="B20" s="255" t="s">
        <v>1057</v>
      </c>
      <c r="C20" s="256"/>
      <c r="D20" s="16" t="s">
        <v>1243</v>
      </c>
      <c r="E20" s="17" t="s">
        <v>2307</v>
      </c>
    </row>
    <row r="21" spans="1:5" ht="151.5" customHeight="1" x14ac:dyDescent="0.2">
      <c r="A21" s="13">
        <v>11</v>
      </c>
      <c r="B21" s="255" t="s">
        <v>1058</v>
      </c>
      <c r="C21" s="256"/>
      <c r="D21" s="16" t="s">
        <v>1244</v>
      </c>
      <c r="E21" s="17" t="s">
        <v>2308</v>
      </c>
    </row>
    <row r="22" spans="1:5" ht="121.5" customHeight="1" x14ac:dyDescent="0.2">
      <c r="A22" s="13">
        <v>12</v>
      </c>
      <c r="B22" s="255" t="s">
        <v>1059</v>
      </c>
      <c r="C22" s="256"/>
      <c r="D22" s="16" t="s">
        <v>1245</v>
      </c>
      <c r="E22" s="17" t="s">
        <v>2309</v>
      </c>
    </row>
    <row r="23" spans="1:5" ht="101.25" customHeight="1" x14ac:dyDescent="0.2">
      <c r="A23" s="13">
        <v>13</v>
      </c>
      <c r="B23" s="255" t="s">
        <v>1060</v>
      </c>
      <c r="C23" s="256"/>
      <c r="D23" s="16" t="s">
        <v>1246</v>
      </c>
      <c r="E23" s="17" t="s">
        <v>1231</v>
      </c>
    </row>
    <row r="24" spans="1:5" ht="161.25" customHeight="1" x14ac:dyDescent="0.2">
      <c r="A24" s="13">
        <v>14</v>
      </c>
      <c r="B24" s="255" t="s">
        <v>1061</v>
      </c>
      <c r="C24" s="256"/>
      <c r="D24" s="16" t="s">
        <v>1247</v>
      </c>
      <c r="E24" s="17" t="s">
        <v>1232</v>
      </c>
    </row>
    <row r="25" spans="1:5" ht="90" customHeight="1" x14ac:dyDescent="0.2">
      <c r="A25" s="13">
        <v>15</v>
      </c>
      <c r="B25" s="255" t="s">
        <v>1062</v>
      </c>
      <c r="C25" s="256"/>
      <c r="D25" s="16" t="s">
        <v>1248</v>
      </c>
      <c r="E25" s="17" t="s">
        <v>2310</v>
      </c>
    </row>
    <row r="26" spans="1:5" ht="216.75" x14ac:dyDescent="0.2">
      <c r="A26" s="13">
        <v>16</v>
      </c>
      <c r="B26" s="255" t="s">
        <v>1063</v>
      </c>
      <c r="C26" s="256"/>
      <c r="D26" s="16" t="s">
        <v>1249</v>
      </c>
      <c r="E26" s="17" t="s">
        <v>1286</v>
      </c>
    </row>
    <row r="27" spans="1:5" ht="153" x14ac:dyDescent="0.2">
      <c r="A27" s="13">
        <v>17</v>
      </c>
      <c r="B27" s="255" t="s">
        <v>1064</v>
      </c>
      <c r="C27" s="256"/>
      <c r="D27" s="16" t="s">
        <v>1250</v>
      </c>
      <c r="E27" s="17" t="s">
        <v>2331</v>
      </c>
    </row>
    <row r="28" spans="1:5" ht="240" customHeight="1" x14ac:dyDescent="0.2">
      <c r="A28" s="13">
        <v>18</v>
      </c>
      <c r="B28" s="255" t="s">
        <v>1065</v>
      </c>
      <c r="C28" s="256"/>
      <c r="D28" s="16" t="s">
        <v>1251</v>
      </c>
      <c r="E28" s="17" t="s">
        <v>1287</v>
      </c>
    </row>
    <row r="29" spans="1:5" ht="84.75" customHeight="1" x14ac:dyDescent="0.2">
      <c r="A29" s="13">
        <v>19</v>
      </c>
      <c r="B29" s="255" t="s">
        <v>1066</v>
      </c>
      <c r="C29" s="256"/>
      <c r="D29" s="16" t="s">
        <v>1252</v>
      </c>
      <c r="E29" s="17" t="s">
        <v>1233</v>
      </c>
    </row>
    <row r="30" spans="1:5" ht="91.5" customHeight="1" x14ac:dyDescent="0.2">
      <c r="A30" s="13">
        <v>20</v>
      </c>
      <c r="B30" s="255" t="s">
        <v>1067</v>
      </c>
      <c r="C30" s="256"/>
      <c r="D30" s="16" t="s">
        <v>1254</v>
      </c>
      <c r="E30" s="17" t="s">
        <v>2311</v>
      </c>
    </row>
    <row r="31" spans="1:5" ht="82.5" customHeight="1" x14ac:dyDescent="0.2">
      <c r="A31" s="13">
        <v>21</v>
      </c>
      <c r="B31" s="259" t="s">
        <v>1068</v>
      </c>
      <c r="C31" s="259"/>
      <c r="D31" s="20" t="s">
        <v>1253</v>
      </c>
      <c r="E31" s="21" t="s">
        <v>2312</v>
      </c>
    </row>
    <row r="32" spans="1:5" ht="30" customHeight="1" x14ac:dyDescent="0.2"/>
    <row r="33" spans="2:5" ht="30" customHeight="1" x14ac:dyDescent="0.2"/>
    <row r="34" spans="2:5" ht="30" customHeight="1" x14ac:dyDescent="0.2"/>
    <row r="35" spans="2:5" ht="30" customHeight="1" x14ac:dyDescent="0.2"/>
    <row r="36" spans="2:5" ht="30" customHeight="1" x14ac:dyDescent="0.2"/>
    <row r="37" spans="2:5" s="22" customFormat="1" ht="30" customHeight="1" x14ac:dyDescent="0.2">
      <c r="B37" s="1"/>
      <c r="C37" s="1"/>
      <c r="D37" s="1"/>
      <c r="E37" s="1"/>
    </row>
    <row r="38" spans="2:5" s="22" customFormat="1" ht="30" customHeight="1" x14ac:dyDescent="0.2">
      <c r="B38" s="1"/>
      <c r="C38" s="1"/>
      <c r="D38" s="1"/>
      <c r="E38" s="1"/>
    </row>
    <row r="39" spans="2:5" s="22" customFormat="1" ht="30" customHeight="1" x14ac:dyDescent="0.2">
      <c r="B39" s="1"/>
      <c r="C39" s="1"/>
      <c r="D39" s="1"/>
      <c r="E39" s="1"/>
    </row>
    <row r="40" spans="2:5" s="22" customFormat="1" ht="30" customHeight="1" x14ac:dyDescent="0.2">
      <c r="B40" s="1"/>
      <c r="C40" s="1"/>
      <c r="D40" s="1"/>
      <c r="E40" s="1"/>
    </row>
    <row r="41" spans="2:5" s="22" customFormat="1" ht="30" customHeight="1" x14ac:dyDescent="0.2">
      <c r="B41" s="1"/>
      <c r="C41" s="1"/>
      <c r="D41" s="1"/>
      <c r="E41" s="1"/>
    </row>
    <row r="42" spans="2:5" s="22" customFormat="1" ht="30" customHeight="1" x14ac:dyDescent="0.2">
      <c r="B42" s="1"/>
      <c r="C42" s="1"/>
      <c r="D42" s="1"/>
      <c r="E42" s="1"/>
    </row>
  </sheetData>
  <mergeCells count="30">
    <mergeCell ref="B29:C29"/>
    <mergeCell ref="B30:C30"/>
    <mergeCell ref="B31:C31"/>
    <mergeCell ref="B23:C23"/>
    <mergeCell ref="B24:C24"/>
    <mergeCell ref="B25:C25"/>
    <mergeCell ref="B26:C26"/>
    <mergeCell ref="B27:C27"/>
    <mergeCell ref="B28:C28"/>
    <mergeCell ref="B22:C22"/>
    <mergeCell ref="B11:C11"/>
    <mergeCell ref="B12:C12"/>
    <mergeCell ref="B13:C13"/>
    <mergeCell ref="B14:C14"/>
    <mergeCell ref="B15:C15"/>
    <mergeCell ref="B16:C16"/>
    <mergeCell ref="B17:C17"/>
    <mergeCell ref="B20:C20"/>
    <mergeCell ref="B21:C21"/>
    <mergeCell ref="B18:C18"/>
    <mergeCell ref="B19:C19"/>
    <mergeCell ref="B5:E5"/>
    <mergeCell ref="A8:E8"/>
    <mergeCell ref="B9:E9"/>
    <mergeCell ref="B10:C10"/>
    <mergeCell ref="A1:E1"/>
    <mergeCell ref="A2:A3"/>
    <mergeCell ref="C2:E2"/>
    <mergeCell ref="C3:E3"/>
    <mergeCell ref="A4:E4"/>
  </mergeCells>
  <pageMargins left="0.70866141732283472" right="0.70866141732283472" top="0.74803149606299213" bottom="0.74803149606299213" header="0.31496062992125984" footer="0.31496062992125984"/>
  <pageSetup paperSize="9" scale="43" fitToHeight="0" orientation="portrait" cellComments="asDisplayed" r:id="rId1"/>
  <rowBreaks count="1" manualBreakCount="1">
    <brk id="8"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E11"/>
  <sheetViews>
    <sheetView workbookViewId="0">
      <selection activeCell="B2" sqref="B2"/>
    </sheetView>
  </sheetViews>
  <sheetFormatPr defaultRowHeight="15" x14ac:dyDescent="0.25"/>
  <cols>
    <col min="2" max="2" width="35.85546875" customWidth="1"/>
    <col min="3" max="3" width="28.85546875" customWidth="1"/>
    <col min="4" max="4" width="32.28515625" customWidth="1"/>
    <col min="5" max="5" width="133" customWidth="1"/>
  </cols>
  <sheetData>
    <row r="1" spans="1:5" s="6" customFormat="1" ht="37.5" customHeight="1" thickBot="1" x14ac:dyDescent="0.3">
      <c r="A1" s="263" t="s">
        <v>3366</v>
      </c>
      <c r="B1" s="263"/>
      <c r="C1" s="263"/>
      <c r="D1" s="263"/>
      <c r="E1" s="263"/>
    </row>
    <row r="2" spans="1:5" ht="39.75" customHeight="1" x14ac:dyDescent="0.25">
      <c r="A2" s="264">
        <v>1</v>
      </c>
      <c r="B2" s="52" t="s">
        <v>1037</v>
      </c>
      <c r="C2" s="247" t="s">
        <v>3325</v>
      </c>
      <c r="D2" s="248"/>
      <c r="E2" s="249"/>
    </row>
    <row r="3" spans="1:5" ht="28.5" customHeight="1" thickBot="1" x14ac:dyDescent="0.3">
      <c r="A3" s="265"/>
      <c r="B3" s="53" t="s">
        <v>1038</v>
      </c>
      <c r="C3" s="250" t="s">
        <v>1039</v>
      </c>
      <c r="D3" s="251"/>
      <c r="E3" s="252"/>
    </row>
    <row r="4" spans="1:5" ht="15.75" thickBot="1" x14ac:dyDescent="0.3">
      <c r="A4" s="254"/>
      <c r="B4" s="254"/>
      <c r="C4" s="254"/>
      <c r="D4" s="254"/>
      <c r="E4" s="254"/>
    </row>
    <row r="5" spans="1:5" ht="15.75" thickBot="1" x14ac:dyDescent="0.3">
      <c r="A5" s="75">
        <v>2</v>
      </c>
      <c r="B5" s="236" t="s">
        <v>1040</v>
      </c>
      <c r="C5" s="237"/>
      <c r="D5" s="237"/>
      <c r="E5" s="238"/>
    </row>
    <row r="6" spans="1:5" ht="23.25" customHeight="1" x14ac:dyDescent="0.25">
      <c r="A6" s="10" t="s">
        <v>13</v>
      </c>
      <c r="B6" s="124" t="s">
        <v>1041</v>
      </c>
      <c r="C6" s="140" t="s">
        <v>1042</v>
      </c>
      <c r="D6" s="124" t="s">
        <v>1043</v>
      </c>
      <c r="E6" s="12" t="s">
        <v>1044</v>
      </c>
    </row>
    <row r="7" spans="1:5" x14ac:dyDescent="0.25">
      <c r="A7" s="125"/>
      <c r="B7" s="120"/>
      <c r="C7" s="126"/>
      <c r="D7" s="126"/>
      <c r="E7" s="127"/>
    </row>
    <row r="8" spans="1:5" ht="15.75" thickBot="1" x14ac:dyDescent="0.3">
      <c r="A8" s="266"/>
      <c r="B8" s="266"/>
      <c r="C8" s="266"/>
      <c r="D8" s="266"/>
      <c r="E8" s="266"/>
    </row>
    <row r="9" spans="1:5" ht="15.75" thickBot="1" x14ac:dyDescent="0.3">
      <c r="A9" s="75">
        <v>3</v>
      </c>
      <c r="B9" s="236" t="s">
        <v>1048</v>
      </c>
      <c r="C9" s="237"/>
      <c r="D9" s="237"/>
      <c r="E9" s="238"/>
    </row>
    <row r="10" spans="1:5" x14ac:dyDescent="0.25">
      <c r="A10" s="18" t="s">
        <v>13</v>
      </c>
      <c r="B10" s="260" t="s">
        <v>1042</v>
      </c>
      <c r="C10" s="260"/>
      <c r="D10" s="124" t="s">
        <v>1043</v>
      </c>
      <c r="E10" s="19" t="s">
        <v>1049</v>
      </c>
    </row>
    <row r="11" spans="1:5" ht="138" customHeight="1" thickBot="1" x14ac:dyDescent="0.3">
      <c r="A11" s="128">
        <v>1</v>
      </c>
      <c r="B11" s="261" t="s">
        <v>3363</v>
      </c>
      <c r="C11" s="262"/>
      <c r="D11" s="129" t="s">
        <v>3364</v>
      </c>
      <c r="E11" s="130" t="s">
        <v>3365</v>
      </c>
    </row>
  </sheetData>
  <mergeCells count="10">
    <mergeCell ref="B9:E9"/>
    <mergeCell ref="B10:C10"/>
    <mergeCell ref="B11:C11"/>
    <mergeCell ref="A1:E1"/>
    <mergeCell ref="A2:A3"/>
    <mergeCell ref="C2:E2"/>
    <mergeCell ref="C3:E3"/>
    <mergeCell ref="A4:E4"/>
    <mergeCell ref="B5:E5"/>
    <mergeCell ref="A8:E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E19"/>
  <sheetViews>
    <sheetView topLeftCell="A13" zoomScale="80" zoomScaleNormal="80" workbookViewId="0">
      <selection activeCell="E17" sqref="E17"/>
    </sheetView>
  </sheetViews>
  <sheetFormatPr defaultRowHeight="15" x14ac:dyDescent="0.25"/>
  <cols>
    <col min="2" max="2" width="70" customWidth="1"/>
    <col min="3" max="3" width="32.28515625" customWidth="1"/>
    <col min="4" max="4" width="22.140625" customWidth="1"/>
    <col min="5" max="5" width="115.42578125" customWidth="1"/>
  </cols>
  <sheetData>
    <row r="1" spans="1:5" ht="30.75" customHeight="1" thickBot="1" x14ac:dyDescent="0.3">
      <c r="A1" s="273" t="s">
        <v>3366</v>
      </c>
      <c r="B1" s="244"/>
      <c r="C1" s="244"/>
      <c r="D1" s="244"/>
      <c r="E1" s="245"/>
    </row>
    <row r="2" spans="1:5" ht="26.25" x14ac:dyDescent="0.25">
      <c r="A2" s="264">
        <v>1</v>
      </c>
      <c r="B2" s="52" t="s">
        <v>1037</v>
      </c>
      <c r="C2" s="274" t="s">
        <v>3386</v>
      </c>
      <c r="D2" s="275"/>
      <c r="E2" s="276"/>
    </row>
    <row r="3" spans="1:5" ht="31.5" customHeight="1" thickBot="1" x14ac:dyDescent="0.3">
      <c r="A3" s="265"/>
      <c r="B3" s="53" t="s">
        <v>1038</v>
      </c>
      <c r="C3" s="250" t="s">
        <v>1039</v>
      </c>
      <c r="D3" s="251"/>
      <c r="E3" s="252"/>
    </row>
    <row r="4" spans="1:5" ht="15.75" thickBot="1" x14ac:dyDescent="0.3">
      <c r="A4" s="254"/>
      <c r="B4" s="254"/>
      <c r="C4" s="254"/>
      <c r="D4" s="254"/>
      <c r="E4" s="254"/>
    </row>
    <row r="5" spans="1:5" ht="15.75" thickBot="1" x14ac:dyDescent="0.3">
      <c r="A5" s="75">
        <v>2</v>
      </c>
      <c r="B5" s="236" t="s">
        <v>1040</v>
      </c>
      <c r="C5" s="237"/>
      <c r="D5" s="237"/>
      <c r="E5" s="238"/>
    </row>
    <row r="6" spans="1:5" ht="35.25" customHeight="1" x14ac:dyDescent="0.25">
      <c r="A6" s="10" t="s">
        <v>13</v>
      </c>
      <c r="B6" s="124" t="s">
        <v>1041</v>
      </c>
      <c r="C6" s="124" t="s">
        <v>1042</v>
      </c>
      <c r="D6" s="124" t="s">
        <v>1043</v>
      </c>
      <c r="E6" s="12" t="s">
        <v>1044</v>
      </c>
    </row>
    <row r="7" spans="1:5" ht="317.25" customHeight="1" x14ac:dyDescent="0.25">
      <c r="A7" s="141">
        <v>1</v>
      </c>
      <c r="B7" s="132" t="s">
        <v>3367</v>
      </c>
      <c r="C7" s="121" t="s">
        <v>1079</v>
      </c>
      <c r="D7" s="133" t="s">
        <v>3368</v>
      </c>
      <c r="E7" s="121" t="s">
        <v>3369</v>
      </c>
    </row>
    <row r="8" spans="1:5" ht="160.5" customHeight="1" x14ac:dyDescent="0.25">
      <c r="A8" s="141">
        <v>2</v>
      </c>
      <c r="B8" s="132" t="s">
        <v>3370</v>
      </c>
      <c r="C8" s="121" t="s">
        <v>3371</v>
      </c>
      <c r="D8" s="133" t="s">
        <v>3372</v>
      </c>
      <c r="E8" s="121" t="s">
        <v>3373</v>
      </c>
    </row>
    <row r="9" spans="1:5" ht="140.25" x14ac:dyDescent="0.25">
      <c r="A9" s="141">
        <v>3</v>
      </c>
      <c r="B9" s="132" t="s">
        <v>3374</v>
      </c>
      <c r="C9" s="134" t="s">
        <v>3375</v>
      </c>
      <c r="D9" s="134" t="s">
        <v>3375</v>
      </c>
      <c r="E9" s="121" t="s">
        <v>3376</v>
      </c>
    </row>
    <row r="10" spans="1:5" ht="51" x14ac:dyDescent="0.25">
      <c r="A10" s="141">
        <v>4</v>
      </c>
      <c r="B10" s="135" t="s">
        <v>3377</v>
      </c>
      <c r="C10" s="133" t="s">
        <v>3375</v>
      </c>
      <c r="D10" s="133" t="s">
        <v>3375</v>
      </c>
      <c r="E10" s="121" t="s">
        <v>3378</v>
      </c>
    </row>
    <row r="11" spans="1:5" ht="38.25" x14ac:dyDescent="0.25">
      <c r="A11" s="141">
        <v>5</v>
      </c>
      <c r="B11" s="121" t="s">
        <v>1256</v>
      </c>
      <c r="C11" s="133" t="s">
        <v>3375</v>
      </c>
      <c r="D11" s="133" t="s">
        <v>3375</v>
      </c>
      <c r="E11" s="121" t="s">
        <v>3379</v>
      </c>
    </row>
    <row r="12" spans="1:5" ht="86.25" customHeight="1" x14ac:dyDescent="0.25">
      <c r="A12" s="141">
        <v>6</v>
      </c>
      <c r="B12" s="135" t="s">
        <v>1223</v>
      </c>
      <c r="C12" s="136" t="s">
        <v>3375</v>
      </c>
      <c r="D12" s="136" t="s">
        <v>3375</v>
      </c>
      <c r="E12" s="120" t="s">
        <v>3380</v>
      </c>
    </row>
    <row r="13" spans="1:5" ht="149.25" customHeight="1" x14ac:dyDescent="0.25">
      <c r="A13" s="141">
        <v>7</v>
      </c>
      <c r="B13" s="121" t="s">
        <v>1224</v>
      </c>
      <c r="C13" s="137" t="s">
        <v>3375</v>
      </c>
      <c r="D13" s="137" t="s">
        <v>3375</v>
      </c>
      <c r="E13" s="121" t="s">
        <v>3381</v>
      </c>
    </row>
    <row r="14" spans="1:5" ht="15.75" thickBot="1" x14ac:dyDescent="0.3">
      <c r="A14" s="267"/>
      <c r="B14" s="267"/>
      <c r="C14" s="267"/>
      <c r="D14" s="267"/>
      <c r="E14" s="267"/>
    </row>
    <row r="15" spans="1:5" x14ac:dyDescent="0.25">
      <c r="A15" s="138">
        <v>3</v>
      </c>
      <c r="B15" s="268" t="s">
        <v>1048</v>
      </c>
      <c r="C15" s="268"/>
      <c r="D15" s="268"/>
      <c r="E15" s="268"/>
    </row>
    <row r="16" spans="1:5" x14ac:dyDescent="0.25">
      <c r="A16" s="131" t="s">
        <v>13</v>
      </c>
      <c r="B16" s="269" t="s">
        <v>1042</v>
      </c>
      <c r="C16" s="269"/>
      <c r="D16" s="139" t="s">
        <v>1043</v>
      </c>
      <c r="E16" s="139" t="s">
        <v>1049</v>
      </c>
    </row>
    <row r="17" spans="1:5" s="6" customFormat="1" ht="250.5" customHeight="1" x14ac:dyDescent="0.25">
      <c r="A17" s="141">
        <v>1</v>
      </c>
      <c r="B17" s="135" t="s">
        <v>3430</v>
      </c>
      <c r="C17" s="168" t="s">
        <v>3430</v>
      </c>
      <c r="D17" s="133" t="s">
        <v>3431</v>
      </c>
      <c r="E17" s="121" t="s">
        <v>3385</v>
      </c>
    </row>
    <row r="18" spans="1:5" ht="51" x14ac:dyDescent="0.25">
      <c r="A18" s="141">
        <v>2</v>
      </c>
      <c r="B18" s="270" t="s">
        <v>3382</v>
      </c>
      <c r="C18" s="271"/>
      <c r="D18" s="133" t="s">
        <v>3383</v>
      </c>
      <c r="E18" s="121" t="s">
        <v>3384</v>
      </c>
    </row>
    <row r="19" spans="1:5" ht="91.5" customHeight="1" x14ac:dyDescent="0.25">
      <c r="A19" s="141">
        <v>3</v>
      </c>
      <c r="B19" s="272" t="s">
        <v>3470</v>
      </c>
      <c r="C19" s="272"/>
      <c r="D19" s="133" t="s">
        <v>3387</v>
      </c>
      <c r="E19" s="121" t="s">
        <v>3388</v>
      </c>
    </row>
  </sheetData>
  <mergeCells count="11">
    <mergeCell ref="B5:E5"/>
    <mergeCell ref="A1:E1"/>
    <mergeCell ref="A2:A3"/>
    <mergeCell ref="C2:E2"/>
    <mergeCell ref="C3:E3"/>
    <mergeCell ref="A4:E4"/>
    <mergeCell ref="A14:E14"/>
    <mergeCell ref="B15:E15"/>
    <mergeCell ref="B16:C16"/>
    <mergeCell ref="B18:C18"/>
    <mergeCell ref="B19:C19"/>
  </mergeCells>
  <pageMargins left="0.7" right="0.7" top="0.75" bottom="0.75" header="0.3" footer="0.3"/>
  <pageSetup paperSize="9" orientation="portrait" horizontalDpi="4294967294"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pageSetUpPr fitToPage="1"/>
  </sheetPr>
  <dimension ref="A1:E30"/>
  <sheetViews>
    <sheetView tabSelected="1" view="pageBreakPreview" topLeftCell="A10" zoomScale="70" zoomScaleNormal="100" zoomScaleSheetLayoutView="70" workbookViewId="0">
      <selection activeCell="B9" sqref="B9:B10"/>
    </sheetView>
  </sheetViews>
  <sheetFormatPr defaultColWidth="9.140625" defaultRowHeight="12.75" x14ac:dyDescent="0.2"/>
  <cols>
    <col min="1" max="1" width="5.85546875" style="22" customWidth="1"/>
    <col min="2" max="2" width="89.85546875" style="1" customWidth="1"/>
    <col min="3" max="4" width="23.28515625" style="1" customWidth="1"/>
    <col min="5" max="5" width="110.7109375" style="1" customWidth="1"/>
    <col min="6" max="16384" width="9.140625" style="1"/>
  </cols>
  <sheetData>
    <row r="1" spans="1:5" ht="30" customHeight="1" thickBot="1" x14ac:dyDescent="0.25">
      <c r="A1" s="282" t="s">
        <v>1169</v>
      </c>
      <c r="B1" s="283"/>
      <c r="C1" s="283"/>
      <c r="D1" s="283"/>
      <c r="E1" s="284"/>
    </row>
    <row r="2" spans="1:5" ht="60" customHeight="1" x14ac:dyDescent="0.2">
      <c r="A2" s="285">
        <v>1</v>
      </c>
      <c r="B2" s="26" t="s">
        <v>1037</v>
      </c>
      <c r="C2" s="247" t="s">
        <v>3357</v>
      </c>
      <c r="D2" s="248"/>
      <c r="E2" s="249"/>
    </row>
    <row r="3" spans="1:5" ht="40.5" customHeight="1" thickBot="1" x14ac:dyDescent="0.25">
      <c r="A3" s="286"/>
      <c r="B3" s="27" t="s">
        <v>1038</v>
      </c>
      <c r="C3" s="287" t="s">
        <v>1182</v>
      </c>
      <c r="D3" s="288"/>
      <c r="E3" s="289"/>
    </row>
    <row r="4" spans="1:5" ht="15" customHeight="1" thickBot="1" x14ac:dyDescent="0.25">
      <c r="A4" s="290"/>
      <c r="B4" s="290"/>
      <c r="C4" s="290"/>
      <c r="D4" s="290"/>
      <c r="E4" s="290"/>
    </row>
    <row r="5" spans="1:5" ht="24.95" customHeight="1" thickBot="1" x14ac:dyDescent="0.25">
      <c r="A5" s="76">
        <v>2</v>
      </c>
      <c r="B5" s="279" t="s">
        <v>1040</v>
      </c>
      <c r="C5" s="280"/>
      <c r="D5" s="280"/>
      <c r="E5" s="281"/>
    </row>
    <row r="6" spans="1:5" ht="60.75" customHeight="1" x14ac:dyDescent="0.2">
      <c r="A6" s="28" t="s">
        <v>13</v>
      </c>
      <c r="B6" s="29" t="s">
        <v>1041</v>
      </c>
      <c r="C6" s="29" t="s">
        <v>1042</v>
      </c>
      <c r="D6" s="29" t="s">
        <v>1043</v>
      </c>
      <c r="E6" s="30" t="s">
        <v>1044</v>
      </c>
    </row>
    <row r="7" spans="1:5" ht="134.25" customHeight="1" x14ac:dyDescent="0.2">
      <c r="A7" s="31">
        <v>1</v>
      </c>
      <c r="B7" s="45" t="s">
        <v>1083</v>
      </c>
      <c r="C7" s="45" t="s">
        <v>1084</v>
      </c>
      <c r="D7" s="43" t="s">
        <v>1257</v>
      </c>
      <c r="E7" s="45" t="s">
        <v>2316</v>
      </c>
    </row>
    <row r="8" spans="1:5" ht="156" customHeight="1" x14ac:dyDescent="0.2">
      <c r="A8" s="31">
        <f t="shared" ref="A8" si="0">A7+1</f>
        <v>2</v>
      </c>
      <c r="B8" s="45" t="s">
        <v>1107</v>
      </c>
      <c r="C8" s="45" t="s">
        <v>1079</v>
      </c>
      <c r="D8" s="43" t="s">
        <v>1258</v>
      </c>
      <c r="E8" s="58" t="s">
        <v>3358</v>
      </c>
    </row>
    <row r="9" spans="1:5" ht="113.25" customHeight="1" x14ac:dyDescent="0.2">
      <c r="A9" s="298">
        <v>3</v>
      </c>
      <c r="B9" s="301" t="s">
        <v>3467</v>
      </c>
      <c r="C9" s="291" t="s">
        <v>1085</v>
      </c>
      <c r="D9" s="277" t="s">
        <v>1090</v>
      </c>
      <c r="E9" s="278" t="s">
        <v>3390</v>
      </c>
    </row>
    <row r="10" spans="1:5" ht="196.5" customHeight="1" x14ac:dyDescent="0.2">
      <c r="A10" s="299"/>
      <c r="B10" s="301"/>
      <c r="C10" s="292"/>
      <c r="D10" s="259"/>
      <c r="E10" s="278"/>
    </row>
    <row r="11" spans="1:5" s="61" customFormat="1" ht="114.75" customHeight="1" x14ac:dyDescent="0.2">
      <c r="A11" s="299"/>
      <c r="B11" s="62" t="s">
        <v>1087</v>
      </c>
      <c r="C11" s="292"/>
      <c r="D11" s="20" t="s">
        <v>1260</v>
      </c>
      <c r="E11" s="54" t="s">
        <v>2322</v>
      </c>
    </row>
    <row r="12" spans="1:5" s="61" customFormat="1" ht="88.5" customHeight="1" x14ac:dyDescent="0.2">
      <c r="A12" s="300"/>
      <c r="B12" s="63" t="s">
        <v>1261</v>
      </c>
      <c r="C12" s="293"/>
      <c r="D12" s="20" t="s">
        <v>1262</v>
      </c>
      <c r="E12" s="64" t="s">
        <v>3391</v>
      </c>
    </row>
    <row r="13" spans="1:5" ht="124.5" customHeight="1" x14ac:dyDescent="0.2">
      <c r="A13" s="31">
        <v>4</v>
      </c>
      <c r="B13" s="32" t="s">
        <v>1088</v>
      </c>
      <c r="C13" s="45" t="s">
        <v>1108</v>
      </c>
      <c r="D13" s="43" t="s">
        <v>1106</v>
      </c>
      <c r="E13" s="45" t="s">
        <v>2317</v>
      </c>
    </row>
    <row r="14" spans="1:5" ht="168.75" customHeight="1" x14ac:dyDescent="0.2">
      <c r="A14" s="31">
        <v>5</v>
      </c>
      <c r="B14" s="32" t="s">
        <v>1089</v>
      </c>
      <c r="C14" s="45" t="s">
        <v>1109</v>
      </c>
      <c r="D14" s="43" t="s">
        <v>1263</v>
      </c>
      <c r="E14" s="45" t="s">
        <v>2318</v>
      </c>
    </row>
    <row r="15" spans="1:5" ht="23.25" customHeight="1" thickBot="1" x14ac:dyDescent="0.25">
      <c r="A15" s="38"/>
      <c r="B15" s="33"/>
    </row>
    <row r="16" spans="1:5" ht="62.25" customHeight="1" thickBot="1" x14ac:dyDescent="0.25">
      <c r="A16" s="47"/>
      <c r="B16" s="279" t="s">
        <v>1048</v>
      </c>
      <c r="C16" s="280"/>
      <c r="D16" s="280"/>
      <c r="E16" s="281"/>
    </row>
    <row r="17" spans="1:5" ht="30" customHeight="1" x14ac:dyDescent="0.2">
      <c r="A17" s="28" t="s">
        <v>13</v>
      </c>
      <c r="B17" s="294" t="s">
        <v>1042</v>
      </c>
      <c r="C17" s="295"/>
      <c r="D17" s="29" t="s">
        <v>1043</v>
      </c>
      <c r="E17" s="30" t="s">
        <v>1049</v>
      </c>
    </row>
    <row r="18" spans="1:5" ht="67.5" customHeight="1" x14ac:dyDescent="0.2">
      <c r="A18" s="34">
        <v>1</v>
      </c>
      <c r="B18" s="296" t="s">
        <v>3401</v>
      </c>
      <c r="C18" s="297"/>
      <c r="D18" s="35" t="s">
        <v>1255</v>
      </c>
      <c r="E18" s="17" t="s">
        <v>2321</v>
      </c>
    </row>
    <row r="19" spans="1:5" ht="129" customHeight="1" x14ac:dyDescent="0.2">
      <c r="A19" s="34">
        <v>2</v>
      </c>
      <c r="B19" s="296" t="s">
        <v>1091</v>
      </c>
      <c r="C19" s="297"/>
      <c r="D19" s="41" t="s">
        <v>1259</v>
      </c>
      <c r="E19" s="17" t="s">
        <v>2319</v>
      </c>
    </row>
    <row r="20" spans="1:5" ht="57.75" customHeight="1" x14ac:dyDescent="0.2">
      <c r="A20" s="34">
        <v>3</v>
      </c>
      <c r="B20" s="296" t="s">
        <v>1092</v>
      </c>
      <c r="C20" s="297"/>
      <c r="D20" s="41" t="s">
        <v>1086</v>
      </c>
      <c r="E20" s="23" t="s">
        <v>2320</v>
      </c>
    </row>
    <row r="21" spans="1:5" ht="30" customHeight="1" x14ac:dyDescent="0.2"/>
    <row r="22" spans="1:5" ht="30" customHeight="1" x14ac:dyDescent="0.2"/>
    <row r="23" spans="1:5" ht="30" customHeight="1" x14ac:dyDescent="0.2"/>
    <row r="24" spans="1:5" ht="30" customHeight="1" x14ac:dyDescent="0.2"/>
    <row r="25" spans="1:5" ht="30" customHeight="1" x14ac:dyDescent="0.2"/>
    <row r="26" spans="1:5" ht="30" customHeight="1" x14ac:dyDescent="0.2"/>
    <row r="27" spans="1:5" ht="30" customHeight="1" x14ac:dyDescent="0.2"/>
    <row r="28" spans="1:5" ht="30" customHeight="1" x14ac:dyDescent="0.2"/>
    <row r="29" spans="1:5" s="22" customFormat="1" ht="30" customHeight="1" x14ac:dyDescent="0.2">
      <c r="B29" s="1"/>
      <c r="C29" s="1"/>
      <c r="D29" s="1"/>
      <c r="E29" s="1"/>
    </row>
    <row r="30" spans="1:5" s="22" customFormat="1" ht="30" customHeight="1" x14ac:dyDescent="0.2">
      <c r="B30" s="1"/>
      <c r="C30" s="1"/>
      <c r="D30" s="1"/>
      <c r="E30" s="1"/>
    </row>
  </sheetData>
  <mergeCells count="16">
    <mergeCell ref="B17:C17"/>
    <mergeCell ref="B18:C18"/>
    <mergeCell ref="B19:C19"/>
    <mergeCell ref="B20:C20"/>
    <mergeCell ref="A9:A12"/>
    <mergeCell ref="B9:B10"/>
    <mergeCell ref="D9:D10"/>
    <mergeCell ref="E9:E10"/>
    <mergeCell ref="B16:E16"/>
    <mergeCell ref="A1:E1"/>
    <mergeCell ref="A2:A3"/>
    <mergeCell ref="C2:E2"/>
    <mergeCell ref="C3:E3"/>
    <mergeCell ref="A4:E4"/>
    <mergeCell ref="B5:E5"/>
    <mergeCell ref="C9:C12"/>
  </mergeCells>
  <pageMargins left="0.70866141732283472" right="0.70866141732283472" top="0.74803149606299213" bottom="0.74803149606299213" header="0.31496062992125984" footer="0.31496062992125984"/>
  <pageSetup paperSize="9" scale="38" fitToHeight="0" orientation="portrait" cellComments="asDisplayed" horizontalDpi="4294967294"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pageSetUpPr fitToPage="1"/>
  </sheetPr>
  <dimension ref="A1:E45"/>
  <sheetViews>
    <sheetView view="pageBreakPreview" topLeftCell="A10" zoomScale="70" zoomScaleNormal="100" zoomScaleSheetLayoutView="70" workbookViewId="0">
      <selection activeCell="B17" sqref="B17"/>
    </sheetView>
  </sheetViews>
  <sheetFormatPr defaultColWidth="9.140625" defaultRowHeight="12.75" x14ac:dyDescent="0.2"/>
  <cols>
    <col min="1" max="1" width="5.85546875" style="22" customWidth="1"/>
    <col min="2" max="2" width="111.7109375" style="1" customWidth="1"/>
    <col min="3" max="4" width="23.28515625" style="1" customWidth="1"/>
    <col min="5" max="5" width="91.28515625" style="1" customWidth="1"/>
    <col min="6" max="16384" width="9.140625" style="1"/>
  </cols>
  <sheetData>
    <row r="1" spans="1:5" ht="30" customHeight="1" thickBot="1" x14ac:dyDescent="0.25">
      <c r="A1" s="282" t="s">
        <v>2334</v>
      </c>
      <c r="B1" s="283"/>
      <c r="C1" s="283"/>
      <c r="D1" s="283"/>
      <c r="E1" s="284"/>
    </row>
    <row r="2" spans="1:5" ht="60" customHeight="1" x14ac:dyDescent="0.2">
      <c r="A2" s="285">
        <v>1</v>
      </c>
      <c r="B2" s="26" t="s">
        <v>1037</v>
      </c>
      <c r="C2" s="247" t="s">
        <v>3357</v>
      </c>
      <c r="D2" s="248"/>
      <c r="E2" s="249"/>
    </row>
    <row r="3" spans="1:5" ht="40.5" customHeight="1" thickBot="1" x14ac:dyDescent="0.25">
      <c r="A3" s="286"/>
      <c r="B3" s="27" t="s">
        <v>1038</v>
      </c>
      <c r="C3" s="287" t="s">
        <v>1182</v>
      </c>
      <c r="D3" s="288"/>
      <c r="E3" s="289"/>
    </row>
    <row r="4" spans="1:5" ht="15" customHeight="1" thickBot="1" x14ac:dyDescent="0.25">
      <c r="A4" s="290"/>
      <c r="B4" s="290"/>
      <c r="C4" s="290"/>
      <c r="D4" s="290"/>
      <c r="E4" s="290"/>
    </row>
    <row r="5" spans="1:5" ht="24.95" customHeight="1" thickBot="1" x14ac:dyDescent="0.25">
      <c r="A5" s="77">
        <v>2</v>
      </c>
      <c r="B5" s="279" t="s">
        <v>1040</v>
      </c>
      <c r="C5" s="280"/>
      <c r="D5" s="280"/>
      <c r="E5" s="281"/>
    </row>
    <row r="6" spans="1:5" ht="60.75" customHeight="1" x14ac:dyDescent="0.2">
      <c r="A6" s="28" t="s">
        <v>13</v>
      </c>
      <c r="B6" s="29" t="s">
        <v>1041</v>
      </c>
      <c r="C6" s="29" t="s">
        <v>1042</v>
      </c>
      <c r="D6" s="29" t="s">
        <v>1043</v>
      </c>
      <c r="E6" s="30" t="s">
        <v>1044</v>
      </c>
    </row>
    <row r="7" spans="1:5" ht="90.75" customHeight="1" x14ac:dyDescent="0.2">
      <c r="A7" s="31">
        <v>1</v>
      </c>
      <c r="B7" s="45" t="s">
        <v>1069</v>
      </c>
      <c r="C7" s="45" t="s">
        <v>1070</v>
      </c>
      <c r="D7" s="43" t="s">
        <v>1170</v>
      </c>
      <c r="E7" s="36" t="s">
        <v>3359</v>
      </c>
    </row>
    <row r="8" spans="1:5" ht="51" x14ac:dyDescent="0.2">
      <c r="A8" s="31">
        <v>2</v>
      </c>
      <c r="B8" s="45" t="s">
        <v>1071</v>
      </c>
      <c r="C8" s="45" t="s">
        <v>1072</v>
      </c>
      <c r="D8" s="43" t="s">
        <v>1171</v>
      </c>
      <c r="E8" s="36" t="s">
        <v>2297</v>
      </c>
    </row>
    <row r="9" spans="1:5" ht="51" x14ac:dyDescent="0.2">
      <c r="A9" s="31">
        <v>3</v>
      </c>
      <c r="B9" s="45" t="s">
        <v>1071</v>
      </c>
      <c r="C9" s="45" t="s">
        <v>1073</v>
      </c>
      <c r="D9" s="43" t="s">
        <v>1268</v>
      </c>
      <c r="E9" s="36" t="s">
        <v>2323</v>
      </c>
    </row>
    <row r="10" spans="1:5" ht="51" x14ac:dyDescent="0.2">
      <c r="A10" s="31">
        <v>4</v>
      </c>
      <c r="B10" s="45" t="s">
        <v>1071</v>
      </c>
      <c r="C10" s="45" t="s">
        <v>1074</v>
      </c>
      <c r="D10" s="43" t="s">
        <v>1267</v>
      </c>
      <c r="E10" s="36" t="s">
        <v>1264</v>
      </c>
    </row>
    <row r="11" spans="1:5" ht="54.75" customHeight="1" x14ac:dyDescent="0.2">
      <c r="A11" s="31">
        <v>5</v>
      </c>
      <c r="B11" s="45" t="s">
        <v>1071</v>
      </c>
      <c r="C11" s="45" t="s">
        <v>1075</v>
      </c>
      <c r="D11" s="43" t="s">
        <v>1266</v>
      </c>
      <c r="E11" s="36" t="s">
        <v>2298</v>
      </c>
    </row>
    <row r="12" spans="1:5" ht="177" x14ac:dyDescent="0.2">
      <c r="A12" s="31">
        <v>6</v>
      </c>
      <c r="B12" s="45" t="s">
        <v>2330</v>
      </c>
      <c r="C12" s="45" t="s">
        <v>1093</v>
      </c>
      <c r="D12" s="43" t="s">
        <v>1265</v>
      </c>
      <c r="E12" s="36" t="s">
        <v>3392</v>
      </c>
    </row>
    <row r="13" spans="1:5" ht="87" customHeight="1" x14ac:dyDescent="0.2">
      <c r="A13" s="31">
        <v>7</v>
      </c>
      <c r="B13" s="45" t="s">
        <v>1094</v>
      </c>
      <c r="C13" s="45" t="s">
        <v>1095</v>
      </c>
      <c r="D13" s="43" t="s">
        <v>1269</v>
      </c>
      <c r="E13" s="36" t="s">
        <v>2324</v>
      </c>
    </row>
    <row r="14" spans="1:5" ht="72.75" customHeight="1" x14ac:dyDescent="0.2">
      <c r="A14" s="31">
        <v>8</v>
      </c>
      <c r="B14" s="45" t="s">
        <v>1094</v>
      </c>
      <c r="C14" s="45" t="s">
        <v>1095</v>
      </c>
      <c r="D14" s="43" t="s">
        <v>1270</v>
      </c>
      <c r="E14" s="36" t="s">
        <v>3360</v>
      </c>
    </row>
    <row r="15" spans="1:5" ht="72.75" customHeight="1" x14ac:dyDescent="0.2">
      <c r="A15" s="31">
        <v>9</v>
      </c>
      <c r="B15" s="45" t="s">
        <v>1096</v>
      </c>
      <c r="C15" s="45" t="s">
        <v>1081</v>
      </c>
      <c r="D15" s="20" t="s">
        <v>1271</v>
      </c>
      <c r="E15" s="25" t="s">
        <v>2325</v>
      </c>
    </row>
    <row r="16" spans="1:5" ht="95.25" customHeight="1" x14ac:dyDescent="0.2">
      <c r="A16" s="31">
        <v>10</v>
      </c>
      <c r="B16" s="45" t="s">
        <v>1082</v>
      </c>
      <c r="C16" s="45" t="s">
        <v>3393</v>
      </c>
      <c r="D16" s="43" t="s">
        <v>1272</v>
      </c>
      <c r="E16" s="36" t="s">
        <v>2326</v>
      </c>
    </row>
    <row r="17" spans="1:5" ht="138.75" customHeight="1" x14ac:dyDescent="0.2">
      <c r="A17" s="31">
        <v>11</v>
      </c>
      <c r="B17" s="172" t="s">
        <v>3468</v>
      </c>
      <c r="C17" s="39" t="s">
        <v>3394</v>
      </c>
      <c r="D17" s="43" t="s">
        <v>1273</v>
      </c>
      <c r="E17" s="36" t="s">
        <v>2327</v>
      </c>
    </row>
    <row r="18" spans="1:5" ht="64.5" customHeight="1" x14ac:dyDescent="0.2">
      <c r="A18" s="31">
        <v>12</v>
      </c>
      <c r="B18" s="45" t="s">
        <v>1097</v>
      </c>
      <c r="C18" s="45" t="s">
        <v>1076</v>
      </c>
      <c r="D18" s="43" t="s">
        <v>1274</v>
      </c>
      <c r="E18" s="36" t="s">
        <v>1285</v>
      </c>
    </row>
    <row r="19" spans="1:5" ht="167.25" customHeight="1" x14ac:dyDescent="0.2">
      <c r="A19" s="31">
        <v>13</v>
      </c>
      <c r="B19" s="45" t="s">
        <v>1172</v>
      </c>
      <c r="C19" s="45" t="s">
        <v>1098</v>
      </c>
      <c r="D19" s="43" t="s">
        <v>1275</v>
      </c>
      <c r="E19" s="36" t="s">
        <v>3395</v>
      </c>
    </row>
    <row r="20" spans="1:5" ht="87.75" customHeight="1" x14ac:dyDescent="0.2">
      <c r="A20" s="31">
        <v>14</v>
      </c>
      <c r="B20" s="45" t="s">
        <v>1173</v>
      </c>
      <c r="C20" s="45" t="s">
        <v>1098</v>
      </c>
      <c r="D20" s="43" t="s">
        <v>1276</v>
      </c>
      <c r="E20" s="36" t="s">
        <v>3396</v>
      </c>
    </row>
    <row r="21" spans="1:5" ht="119.25" customHeight="1" x14ac:dyDescent="0.2">
      <c r="A21" s="31">
        <v>15</v>
      </c>
      <c r="B21" s="45" t="s">
        <v>1099</v>
      </c>
      <c r="C21" s="45" t="s">
        <v>1098</v>
      </c>
      <c r="D21" s="43" t="s">
        <v>1277</v>
      </c>
      <c r="E21" s="36" t="s">
        <v>3397</v>
      </c>
    </row>
    <row r="22" spans="1:5" ht="129" customHeight="1" x14ac:dyDescent="0.2">
      <c r="A22" s="31">
        <v>16</v>
      </c>
      <c r="B22" s="39" t="s">
        <v>1174</v>
      </c>
      <c r="C22" s="44" t="s">
        <v>1175</v>
      </c>
      <c r="D22" s="43" t="s">
        <v>1278</v>
      </c>
      <c r="E22" s="59" t="s">
        <v>2328</v>
      </c>
    </row>
    <row r="23" spans="1:5" ht="113.25" customHeight="1" x14ac:dyDescent="0.2">
      <c r="A23" s="31">
        <v>17</v>
      </c>
      <c r="B23" s="45" t="s">
        <v>1176</v>
      </c>
      <c r="C23" s="39" t="s">
        <v>1177</v>
      </c>
      <c r="D23" s="43" t="s">
        <v>1279</v>
      </c>
      <c r="E23" s="25" t="s">
        <v>3398</v>
      </c>
    </row>
    <row r="24" spans="1:5" ht="108.75" customHeight="1" x14ac:dyDescent="0.2">
      <c r="A24" s="31">
        <v>18</v>
      </c>
      <c r="B24" s="45" t="s">
        <v>1080</v>
      </c>
      <c r="C24" s="45" t="s">
        <v>1100</v>
      </c>
      <c r="D24" s="43" t="s">
        <v>1280</v>
      </c>
      <c r="E24" s="36" t="s">
        <v>3399</v>
      </c>
    </row>
    <row r="25" spans="1:5" ht="84.75" customHeight="1" x14ac:dyDescent="0.2">
      <c r="A25" s="31">
        <v>19</v>
      </c>
      <c r="B25" s="45" t="s">
        <v>1101</v>
      </c>
      <c r="C25" s="45" t="s">
        <v>1102</v>
      </c>
      <c r="D25" s="43" t="s">
        <v>1281</v>
      </c>
      <c r="E25" s="36" t="s">
        <v>3404</v>
      </c>
    </row>
    <row r="26" spans="1:5" ht="79.5" customHeight="1" x14ac:dyDescent="0.2">
      <c r="A26" s="31">
        <v>20</v>
      </c>
      <c r="B26" s="45" t="s">
        <v>1103</v>
      </c>
      <c r="C26" s="45" t="s">
        <v>1104</v>
      </c>
      <c r="D26" s="43" t="s">
        <v>1282</v>
      </c>
      <c r="E26" s="36" t="s">
        <v>3405</v>
      </c>
    </row>
    <row r="27" spans="1:5" ht="99.75" customHeight="1" x14ac:dyDescent="0.2">
      <c r="A27" s="31">
        <v>21</v>
      </c>
      <c r="B27" s="46" t="s">
        <v>1178</v>
      </c>
      <c r="C27" s="40" t="s">
        <v>1179</v>
      </c>
      <c r="D27" s="43" t="s">
        <v>1180</v>
      </c>
      <c r="E27" s="46" t="s">
        <v>3400</v>
      </c>
    </row>
    <row r="28" spans="1:5" ht="71.25" customHeight="1" thickBot="1" x14ac:dyDescent="0.25">
      <c r="A28" s="169">
        <v>22</v>
      </c>
      <c r="B28" s="173" t="s">
        <v>3469</v>
      </c>
      <c r="C28" s="22" t="s">
        <v>3434</v>
      </c>
      <c r="D28" s="43" t="s">
        <v>3435</v>
      </c>
      <c r="E28" s="170" t="s">
        <v>3436</v>
      </c>
    </row>
    <row r="29" spans="1:5" ht="24.95" customHeight="1" thickBot="1" x14ac:dyDescent="0.25">
      <c r="A29" s="47">
        <v>3</v>
      </c>
      <c r="B29" s="304" t="s">
        <v>1048</v>
      </c>
      <c r="C29" s="305"/>
      <c r="D29" s="305"/>
      <c r="E29" s="306"/>
    </row>
    <row r="30" spans="1:5" ht="30" customHeight="1" x14ac:dyDescent="0.2">
      <c r="A30" s="28" t="s">
        <v>13</v>
      </c>
      <c r="B30" s="294" t="s">
        <v>1042</v>
      </c>
      <c r="C30" s="295"/>
      <c r="D30" s="29" t="s">
        <v>1043</v>
      </c>
      <c r="E30" s="30" t="s">
        <v>1049</v>
      </c>
    </row>
    <row r="31" spans="1:5" ht="55.5" customHeight="1" x14ac:dyDescent="0.2">
      <c r="A31" s="34">
        <v>1</v>
      </c>
      <c r="B31" s="302" t="s">
        <v>1105</v>
      </c>
      <c r="C31" s="307"/>
      <c r="D31" s="16" t="s">
        <v>1283</v>
      </c>
      <c r="E31" s="24" t="s">
        <v>2315</v>
      </c>
    </row>
    <row r="32" spans="1:5" ht="57.75" customHeight="1" x14ac:dyDescent="0.2">
      <c r="A32" s="34">
        <v>2</v>
      </c>
      <c r="B32" s="302" t="s">
        <v>1181</v>
      </c>
      <c r="C32" s="303"/>
      <c r="D32" s="16" t="s">
        <v>1284</v>
      </c>
      <c r="E32" s="24" t="s">
        <v>2329</v>
      </c>
    </row>
    <row r="33" spans="1:5" ht="63.75" x14ac:dyDescent="0.2">
      <c r="A33" s="34">
        <v>3</v>
      </c>
      <c r="B33" s="302" t="s">
        <v>1077</v>
      </c>
      <c r="C33" s="307"/>
      <c r="D33" s="16" t="s">
        <v>3432</v>
      </c>
      <c r="E33" s="24" t="s">
        <v>2314</v>
      </c>
    </row>
    <row r="34" spans="1:5" ht="83.25" customHeight="1" x14ac:dyDescent="0.2">
      <c r="A34" s="142">
        <v>4</v>
      </c>
      <c r="B34" s="302" t="s">
        <v>1078</v>
      </c>
      <c r="C34" s="303"/>
      <c r="D34" s="43" t="s">
        <v>3433</v>
      </c>
      <c r="E34" s="37" t="s">
        <v>2313</v>
      </c>
    </row>
    <row r="35" spans="1:5" ht="30" customHeight="1" x14ac:dyDescent="0.2"/>
    <row r="36" spans="1:5" ht="30" customHeight="1" x14ac:dyDescent="0.2"/>
    <row r="37" spans="1:5" ht="30" customHeight="1" x14ac:dyDescent="0.2"/>
    <row r="38" spans="1:5" ht="30" customHeight="1" x14ac:dyDescent="0.2"/>
    <row r="39" spans="1:5" ht="30" customHeight="1" x14ac:dyDescent="0.2"/>
    <row r="40" spans="1:5" ht="30" customHeight="1" x14ac:dyDescent="0.2"/>
    <row r="41" spans="1:5" ht="30" customHeight="1" x14ac:dyDescent="0.2"/>
    <row r="42" spans="1:5" ht="30" customHeight="1" x14ac:dyDescent="0.2"/>
    <row r="43" spans="1:5" ht="30" customHeight="1" x14ac:dyDescent="0.2"/>
    <row r="44" spans="1:5" s="22" customFormat="1" ht="30" customHeight="1" x14ac:dyDescent="0.2">
      <c r="B44" s="1"/>
      <c r="C44" s="1"/>
      <c r="D44" s="1"/>
      <c r="E44" s="1"/>
    </row>
    <row r="45" spans="1:5" s="22" customFormat="1" ht="30" customHeight="1" x14ac:dyDescent="0.2">
      <c r="B45" s="1"/>
      <c r="C45" s="1"/>
      <c r="D45" s="1"/>
      <c r="E45" s="1"/>
    </row>
  </sheetData>
  <mergeCells count="12">
    <mergeCell ref="B34:C34"/>
    <mergeCell ref="B29:E29"/>
    <mergeCell ref="B30:C30"/>
    <mergeCell ref="B31:C31"/>
    <mergeCell ref="B32:C32"/>
    <mergeCell ref="B33:C33"/>
    <mergeCell ref="B5:E5"/>
    <mergeCell ref="A1:E1"/>
    <mergeCell ref="A2:A3"/>
    <mergeCell ref="C2:E2"/>
    <mergeCell ref="C3:E3"/>
    <mergeCell ref="A4:E4"/>
  </mergeCells>
  <pageMargins left="0.70866141732283472" right="0.70866141732283472" top="0.74803149606299213" bottom="0.74803149606299213" header="0.31496062992125984" footer="0.31496062992125984"/>
  <pageSetup paperSize="9" scale="38" fitToHeight="0" orientation="portrait" cellComments="asDisplayed" horizontalDpi="4294967294"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E12"/>
  <sheetViews>
    <sheetView workbookViewId="0">
      <selection activeCell="B7" sqref="B7"/>
    </sheetView>
  </sheetViews>
  <sheetFormatPr defaultRowHeight="15" x14ac:dyDescent="0.25"/>
  <cols>
    <col min="2" max="2" width="60.140625" customWidth="1"/>
    <col min="3" max="3" width="22.5703125" customWidth="1"/>
    <col min="4" max="4" width="24" customWidth="1"/>
    <col min="5" max="5" width="147.42578125" customWidth="1"/>
  </cols>
  <sheetData>
    <row r="1" spans="1:5" ht="27" customHeight="1" thickBot="1" x14ac:dyDescent="0.3">
      <c r="A1" s="282" t="s">
        <v>3352</v>
      </c>
      <c r="B1" s="283"/>
      <c r="C1" s="283"/>
      <c r="D1" s="283"/>
      <c r="E1" s="284"/>
    </row>
    <row r="2" spans="1:5" ht="25.5" x14ac:dyDescent="0.25">
      <c r="A2" s="285">
        <v>1</v>
      </c>
      <c r="B2" s="26" t="s">
        <v>1037</v>
      </c>
      <c r="C2" s="247" t="s">
        <v>3357</v>
      </c>
      <c r="D2" s="248"/>
      <c r="E2" s="249"/>
    </row>
    <row r="3" spans="1:5" ht="26.25" thickBot="1" x14ac:dyDescent="0.3">
      <c r="A3" s="286"/>
      <c r="B3" s="27" t="s">
        <v>1038</v>
      </c>
      <c r="C3" s="287" t="s">
        <v>1182</v>
      </c>
      <c r="D3" s="288"/>
      <c r="E3" s="289"/>
    </row>
    <row r="4" spans="1:5" ht="15.75" thickBot="1" x14ac:dyDescent="0.3">
      <c r="A4" s="290"/>
      <c r="B4" s="290"/>
      <c r="C4" s="290"/>
      <c r="D4" s="290"/>
      <c r="E4" s="290"/>
    </row>
    <row r="5" spans="1:5" ht="15.75" thickBot="1" x14ac:dyDescent="0.3">
      <c r="A5" s="77">
        <v>2</v>
      </c>
      <c r="B5" s="279" t="s">
        <v>1040</v>
      </c>
      <c r="C5" s="280"/>
      <c r="D5" s="280"/>
      <c r="E5" s="281"/>
    </row>
    <row r="6" spans="1:5" x14ac:dyDescent="0.25">
      <c r="A6" s="28" t="s">
        <v>13</v>
      </c>
      <c r="B6" s="29" t="s">
        <v>1041</v>
      </c>
      <c r="C6" s="29" t="s">
        <v>1042</v>
      </c>
      <c r="D6" s="29" t="s">
        <v>1043</v>
      </c>
      <c r="E6" s="30" t="s">
        <v>1044</v>
      </c>
    </row>
    <row r="7" spans="1:5" ht="240.75" customHeight="1" x14ac:dyDescent="0.25">
      <c r="A7" s="143">
        <v>1</v>
      </c>
      <c r="B7" s="120" t="s">
        <v>3402</v>
      </c>
      <c r="C7" s="121" t="s">
        <v>3353</v>
      </c>
      <c r="D7" s="122" t="s">
        <v>3354</v>
      </c>
      <c r="E7" s="121" t="s">
        <v>3428</v>
      </c>
    </row>
    <row r="8" spans="1:5" ht="15.75" thickBot="1" x14ac:dyDescent="0.3">
      <c r="A8" s="266"/>
      <c r="B8" s="266"/>
      <c r="C8" s="266"/>
      <c r="D8" s="266"/>
      <c r="E8" s="266"/>
    </row>
    <row r="9" spans="1:5" ht="15.75" thickBot="1" x14ac:dyDescent="0.3">
      <c r="A9" s="76">
        <v>3</v>
      </c>
      <c r="B9" s="279" t="s">
        <v>1048</v>
      </c>
      <c r="C9" s="280"/>
      <c r="D9" s="280"/>
      <c r="E9" s="281"/>
    </row>
    <row r="10" spans="1:5" x14ac:dyDescent="0.25">
      <c r="A10" s="28" t="s">
        <v>13</v>
      </c>
      <c r="B10" s="294" t="s">
        <v>1042</v>
      </c>
      <c r="C10" s="295"/>
      <c r="D10" s="29" t="s">
        <v>1043</v>
      </c>
      <c r="E10" s="30" t="s">
        <v>1049</v>
      </c>
    </row>
    <row r="11" spans="1:5" ht="117" customHeight="1" x14ac:dyDescent="0.25">
      <c r="A11" s="144">
        <v>1</v>
      </c>
      <c r="B11" s="308" t="s">
        <v>3355</v>
      </c>
      <c r="C11" s="307"/>
      <c r="D11" s="122" t="s">
        <v>3356</v>
      </c>
      <c r="E11" s="123" t="s">
        <v>3403</v>
      </c>
    </row>
    <row r="12" spans="1:5" x14ac:dyDescent="0.25">
      <c r="A12" s="22"/>
      <c r="B12" s="1"/>
      <c r="C12" s="1"/>
      <c r="D12" s="1"/>
      <c r="E12" s="1"/>
    </row>
  </sheetData>
  <mergeCells count="10">
    <mergeCell ref="A8:E8"/>
    <mergeCell ref="B9:E9"/>
    <mergeCell ref="B10:C10"/>
    <mergeCell ref="B11:C11"/>
    <mergeCell ref="A1:E1"/>
    <mergeCell ref="A2:A3"/>
    <mergeCell ref="C2:E2"/>
    <mergeCell ref="C3:E3"/>
    <mergeCell ref="A4:E4"/>
    <mergeCell ref="B5:E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N198"/>
  <sheetViews>
    <sheetView zoomScaleNormal="100" workbookViewId="0">
      <selection activeCell="M43" sqref="M43"/>
    </sheetView>
  </sheetViews>
  <sheetFormatPr defaultRowHeight="15" x14ac:dyDescent="0.25"/>
  <cols>
    <col min="3" max="3" width="16.140625" customWidth="1"/>
    <col min="4" max="4" width="13.7109375" customWidth="1"/>
    <col min="7" max="7" width="13.85546875" customWidth="1"/>
    <col min="8" max="8" width="13.42578125" customWidth="1"/>
    <col min="10" max="10" width="13.7109375" customWidth="1"/>
    <col min="12" max="12" width="104.140625" customWidth="1"/>
    <col min="16" max="16" width="12.28515625" bestFit="1" customWidth="1"/>
  </cols>
  <sheetData>
    <row r="1" spans="1:12" ht="26.25" customHeight="1" x14ac:dyDescent="0.25">
      <c r="A1" s="434" t="s">
        <v>2368</v>
      </c>
      <c r="B1" s="435"/>
      <c r="C1" s="435"/>
      <c r="D1" s="435"/>
      <c r="E1" s="435"/>
      <c r="F1" s="435"/>
      <c r="G1" s="435"/>
      <c r="H1" s="435"/>
      <c r="I1" s="435"/>
      <c r="J1" s="435"/>
      <c r="K1" s="435"/>
      <c r="L1" s="436"/>
    </row>
    <row r="2" spans="1:12" ht="24" customHeight="1" thickBot="1" x14ac:dyDescent="0.3">
      <c r="A2" s="84">
        <v>1</v>
      </c>
      <c r="B2" s="437" t="s">
        <v>2369</v>
      </c>
      <c r="C2" s="437"/>
      <c r="D2" s="437"/>
      <c r="E2" s="438"/>
      <c r="F2" s="439" t="s">
        <v>3324</v>
      </c>
      <c r="G2" s="439"/>
      <c r="H2" s="439"/>
      <c r="I2" s="439"/>
      <c r="J2" s="439"/>
      <c r="K2" s="439"/>
      <c r="L2" s="440"/>
    </row>
    <row r="3" spans="1:12" ht="15.75" thickBot="1" x14ac:dyDescent="0.3">
      <c r="A3" s="411"/>
      <c r="B3" s="412"/>
      <c r="C3" s="412"/>
      <c r="D3" s="412"/>
      <c r="E3" s="412"/>
      <c r="F3" s="412"/>
      <c r="G3" s="412"/>
      <c r="H3" s="412"/>
      <c r="I3" s="412"/>
      <c r="J3" s="412"/>
      <c r="K3" s="412"/>
      <c r="L3" s="413"/>
    </row>
    <row r="4" spans="1:12" x14ac:dyDescent="0.25">
      <c r="A4" s="414" t="s">
        <v>0</v>
      </c>
      <c r="B4" s="415"/>
      <c r="C4" s="415"/>
      <c r="D4" s="415"/>
      <c r="E4" s="415"/>
      <c r="F4" s="415"/>
      <c r="G4" s="415"/>
      <c r="H4" s="415"/>
      <c r="I4" s="415"/>
      <c r="J4" s="415"/>
      <c r="K4" s="441"/>
      <c r="L4" s="442"/>
    </row>
    <row r="5" spans="1:12" ht="27.75" customHeight="1" x14ac:dyDescent="0.25">
      <c r="A5" s="112">
        <v>2</v>
      </c>
      <c r="B5" s="417" t="s">
        <v>2370</v>
      </c>
      <c r="C5" s="417"/>
      <c r="D5" s="417"/>
      <c r="E5" s="443" t="s">
        <v>3326</v>
      </c>
      <c r="F5" s="443"/>
      <c r="G5" s="443"/>
      <c r="H5" s="443"/>
      <c r="I5" s="443"/>
      <c r="J5" s="443"/>
      <c r="K5" s="443"/>
      <c r="L5" s="444"/>
    </row>
    <row r="6" spans="1:12" ht="24" customHeight="1" x14ac:dyDescent="0.25">
      <c r="A6" s="423">
        <v>3</v>
      </c>
      <c r="B6" s="417" t="s">
        <v>2371</v>
      </c>
      <c r="C6" s="417"/>
      <c r="D6" s="417"/>
      <c r="E6" s="443" t="s">
        <v>740</v>
      </c>
      <c r="F6" s="443"/>
      <c r="G6" s="443"/>
      <c r="H6" s="443"/>
      <c r="I6" s="443"/>
      <c r="J6" s="443"/>
      <c r="K6" s="443"/>
      <c r="L6" s="444"/>
    </row>
    <row r="7" spans="1:12" x14ac:dyDescent="0.25">
      <c r="A7" s="423"/>
      <c r="B7" s="417"/>
      <c r="C7" s="417"/>
      <c r="D7" s="417"/>
      <c r="E7" s="113" t="s">
        <v>2372</v>
      </c>
      <c r="F7" s="426" t="s">
        <v>3329</v>
      </c>
      <c r="G7" s="426"/>
      <c r="H7" s="426"/>
      <c r="I7" s="113" t="s">
        <v>2373</v>
      </c>
      <c r="J7" s="427">
        <v>1061011</v>
      </c>
      <c r="K7" s="428"/>
      <c r="L7" s="429"/>
    </row>
    <row r="8" spans="1:12" x14ac:dyDescent="0.25">
      <c r="A8" s="423">
        <v>4</v>
      </c>
      <c r="B8" s="417" t="s">
        <v>2374</v>
      </c>
      <c r="C8" s="417"/>
      <c r="D8" s="417"/>
      <c r="E8" s="424" t="s">
        <v>2375</v>
      </c>
      <c r="F8" s="424"/>
      <c r="G8" s="424"/>
      <c r="H8" s="424"/>
      <c r="I8" s="424"/>
      <c r="J8" s="424"/>
      <c r="K8" s="424"/>
      <c r="L8" s="425"/>
    </row>
    <row r="9" spans="1:12" ht="23.25" customHeight="1" x14ac:dyDescent="0.25">
      <c r="A9" s="423"/>
      <c r="B9" s="417"/>
      <c r="C9" s="417"/>
      <c r="D9" s="417"/>
      <c r="E9" s="113" t="s">
        <v>2372</v>
      </c>
      <c r="F9" s="426" t="s">
        <v>2381</v>
      </c>
      <c r="G9" s="426"/>
      <c r="H9" s="426"/>
      <c r="I9" s="113" t="s">
        <v>2373</v>
      </c>
      <c r="J9" s="427" t="s">
        <v>2505</v>
      </c>
      <c r="K9" s="428"/>
      <c r="L9" s="429"/>
    </row>
    <row r="10" spans="1:12" ht="20.25" customHeight="1" x14ac:dyDescent="0.25">
      <c r="A10" s="112">
        <v>5</v>
      </c>
      <c r="B10" s="417" t="s">
        <v>11</v>
      </c>
      <c r="C10" s="417"/>
      <c r="D10" s="417"/>
      <c r="E10" s="369" t="s">
        <v>14</v>
      </c>
      <c r="F10" s="369"/>
      <c r="G10" s="369"/>
      <c r="H10" s="369"/>
      <c r="I10" s="369"/>
      <c r="J10" s="369"/>
      <c r="K10" s="418"/>
      <c r="L10" s="419"/>
    </row>
    <row r="11" spans="1:12" ht="19.5" customHeight="1" x14ac:dyDescent="0.25">
      <c r="A11" s="112">
        <v>6</v>
      </c>
      <c r="B11" s="417" t="s">
        <v>2376</v>
      </c>
      <c r="C11" s="417"/>
      <c r="D11" s="417"/>
      <c r="E11" s="420" t="s">
        <v>2377</v>
      </c>
      <c r="F11" s="420"/>
      <c r="G11" s="420"/>
      <c r="H11" s="420"/>
      <c r="I11" s="420"/>
      <c r="J11" s="420"/>
      <c r="K11" s="420"/>
      <c r="L11" s="421"/>
    </row>
    <row r="12" spans="1:12" ht="18.75" customHeight="1" x14ac:dyDescent="0.25">
      <c r="A12" s="112">
        <v>7</v>
      </c>
      <c r="B12" s="417" t="s">
        <v>2378</v>
      </c>
      <c r="C12" s="417"/>
      <c r="D12" s="417"/>
      <c r="E12" s="369" t="s">
        <v>2379</v>
      </c>
      <c r="F12" s="369"/>
      <c r="G12" s="369"/>
      <c r="H12" s="369"/>
      <c r="I12" s="369"/>
      <c r="J12" s="369"/>
      <c r="K12" s="369"/>
      <c r="L12" s="422"/>
    </row>
    <row r="13" spans="1:12" ht="18.75" customHeight="1" x14ac:dyDescent="0.25">
      <c r="A13" s="112">
        <v>8</v>
      </c>
      <c r="B13" s="417" t="s">
        <v>2380</v>
      </c>
      <c r="C13" s="417"/>
      <c r="D13" s="417"/>
      <c r="E13" s="430" t="s">
        <v>2381</v>
      </c>
      <c r="F13" s="430"/>
      <c r="G13" s="430"/>
      <c r="H13" s="430"/>
      <c r="I13" s="430"/>
      <c r="J13" s="430"/>
      <c r="K13" s="430"/>
      <c r="L13" s="431"/>
    </row>
    <row r="14" spans="1:12" ht="59.25" customHeight="1" thickBot="1" x14ac:dyDescent="0.3">
      <c r="A14" s="112">
        <v>9</v>
      </c>
      <c r="B14" s="417" t="s">
        <v>2</v>
      </c>
      <c r="C14" s="417"/>
      <c r="D14" s="417"/>
      <c r="E14" s="432" t="s">
        <v>3330</v>
      </c>
      <c r="F14" s="432"/>
      <c r="G14" s="432"/>
      <c r="H14" s="432"/>
      <c r="I14" s="432"/>
      <c r="J14" s="432"/>
      <c r="K14" s="432"/>
      <c r="L14" s="433"/>
    </row>
    <row r="15" spans="1:12" ht="15.75" thickBot="1" x14ac:dyDescent="0.3">
      <c r="A15" s="411"/>
      <c r="B15" s="412"/>
      <c r="C15" s="412"/>
      <c r="D15" s="412"/>
      <c r="E15" s="412"/>
      <c r="F15" s="412"/>
      <c r="G15" s="412"/>
      <c r="H15" s="412"/>
      <c r="I15" s="412"/>
      <c r="J15" s="412"/>
      <c r="K15" s="412"/>
      <c r="L15" s="413"/>
    </row>
    <row r="16" spans="1:12" x14ac:dyDescent="0.25">
      <c r="A16" s="414" t="s">
        <v>2382</v>
      </c>
      <c r="B16" s="415"/>
      <c r="C16" s="415"/>
      <c r="D16" s="415"/>
      <c r="E16" s="415"/>
      <c r="F16" s="415"/>
      <c r="G16" s="415"/>
      <c r="H16" s="415"/>
      <c r="I16" s="415"/>
      <c r="J16" s="415"/>
      <c r="K16" s="415"/>
      <c r="L16" s="416"/>
    </row>
    <row r="17" spans="1:12" ht="60.75" customHeight="1" x14ac:dyDescent="0.25">
      <c r="A17" s="112">
        <v>10</v>
      </c>
      <c r="B17" s="392" t="s">
        <v>2383</v>
      </c>
      <c r="C17" s="392"/>
      <c r="D17" s="403" t="s">
        <v>2384</v>
      </c>
      <c r="E17" s="403"/>
      <c r="F17" s="403"/>
      <c r="G17" s="403"/>
      <c r="H17" s="403"/>
      <c r="I17" s="403"/>
      <c r="J17" s="403"/>
      <c r="K17" s="403"/>
      <c r="L17" s="404"/>
    </row>
    <row r="18" spans="1:12" ht="56.25" customHeight="1" thickBot="1" x14ac:dyDescent="0.3">
      <c r="A18" s="85">
        <v>11</v>
      </c>
      <c r="B18" s="405" t="s">
        <v>2385</v>
      </c>
      <c r="C18" s="405"/>
      <c r="D18" s="406" t="s">
        <v>2473</v>
      </c>
      <c r="E18" s="406"/>
      <c r="F18" s="406"/>
      <c r="G18" s="406"/>
      <c r="H18" s="406"/>
      <c r="I18" s="406"/>
      <c r="J18" s="406"/>
      <c r="K18" s="406"/>
      <c r="L18" s="407"/>
    </row>
    <row r="19" spans="1:12" ht="15.75" thickBot="1" x14ac:dyDescent="0.3">
      <c r="A19" s="337"/>
      <c r="B19" s="337"/>
      <c r="C19" s="337"/>
      <c r="D19" s="337"/>
      <c r="E19" s="337"/>
      <c r="F19" s="337"/>
      <c r="G19" s="337"/>
      <c r="H19" s="337"/>
      <c r="I19" s="337"/>
      <c r="J19" s="337"/>
      <c r="K19" s="337"/>
      <c r="L19" s="337"/>
    </row>
    <row r="20" spans="1:12" ht="27" customHeight="1" x14ac:dyDescent="0.25">
      <c r="A20" s="108">
        <v>12</v>
      </c>
      <c r="B20" s="408" t="s">
        <v>2387</v>
      </c>
      <c r="C20" s="408"/>
      <c r="D20" s="409" t="s">
        <v>2388</v>
      </c>
      <c r="E20" s="409"/>
      <c r="F20" s="409"/>
      <c r="G20" s="409"/>
      <c r="H20" s="409"/>
      <c r="I20" s="409"/>
      <c r="J20" s="409"/>
      <c r="K20" s="409"/>
      <c r="L20" s="410"/>
    </row>
    <row r="21" spans="1:12" x14ac:dyDescent="0.25">
      <c r="A21" s="109">
        <v>13</v>
      </c>
      <c r="B21" s="392" t="s">
        <v>2389</v>
      </c>
      <c r="C21" s="392"/>
      <c r="D21" s="399" t="s">
        <v>2390</v>
      </c>
      <c r="E21" s="399"/>
      <c r="F21" s="399"/>
      <c r="G21" s="399"/>
      <c r="H21" s="399"/>
      <c r="I21" s="399"/>
      <c r="J21" s="399"/>
      <c r="K21" s="399"/>
      <c r="L21" s="400"/>
    </row>
    <row r="22" spans="1:12" ht="48" customHeight="1" x14ac:dyDescent="0.25">
      <c r="A22" s="109">
        <v>14</v>
      </c>
      <c r="B22" s="392" t="s">
        <v>2391</v>
      </c>
      <c r="C22" s="392"/>
      <c r="D22" s="399" t="s">
        <v>2392</v>
      </c>
      <c r="E22" s="399"/>
      <c r="F22" s="399"/>
      <c r="G22" s="399"/>
      <c r="H22" s="399"/>
      <c r="I22" s="399"/>
      <c r="J22" s="399"/>
      <c r="K22" s="399"/>
      <c r="L22" s="400"/>
    </row>
    <row r="23" spans="1:12" ht="72" customHeight="1" x14ac:dyDescent="0.25">
      <c r="A23" s="109">
        <v>15</v>
      </c>
      <c r="B23" s="392" t="s">
        <v>2393</v>
      </c>
      <c r="C23" s="392"/>
      <c r="D23" s="401" t="s">
        <v>3331</v>
      </c>
      <c r="E23" s="401"/>
      <c r="F23" s="401"/>
      <c r="G23" s="401"/>
      <c r="H23" s="401"/>
      <c r="I23" s="401"/>
      <c r="J23" s="401"/>
      <c r="K23" s="401"/>
      <c r="L23" s="402"/>
    </row>
    <row r="24" spans="1:12" ht="323.25" customHeight="1" x14ac:dyDescent="0.25">
      <c r="A24" s="109">
        <v>16</v>
      </c>
      <c r="B24" s="392" t="s">
        <v>2394</v>
      </c>
      <c r="C24" s="392"/>
      <c r="D24" s="393" t="s">
        <v>3444</v>
      </c>
      <c r="E24" s="393"/>
      <c r="F24" s="393"/>
      <c r="G24" s="393"/>
      <c r="H24" s="393"/>
      <c r="I24" s="393"/>
      <c r="J24" s="393"/>
      <c r="K24" s="393"/>
      <c r="L24" s="394"/>
    </row>
    <row r="25" spans="1:12" ht="407.25" customHeight="1" x14ac:dyDescent="0.25">
      <c r="A25" s="109">
        <v>17</v>
      </c>
      <c r="B25" s="395" t="s">
        <v>2395</v>
      </c>
      <c r="C25" s="396"/>
      <c r="D25" s="393" t="s">
        <v>3339</v>
      </c>
      <c r="E25" s="393"/>
      <c r="F25" s="393"/>
      <c r="G25" s="393"/>
      <c r="H25" s="393"/>
      <c r="I25" s="393"/>
      <c r="J25" s="393"/>
      <c r="K25" s="393"/>
      <c r="L25" s="394"/>
    </row>
    <row r="26" spans="1:12" ht="167.25" customHeight="1" thickBot="1" x14ac:dyDescent="0.3">
      <c r="A26" s="109">
        <v>18</v>
      </c>
      <c r="B26" s="362" t="s">
        <v>2396</v>
      </c>
      <c r="C26" s="362"/>
      <c r="D26" s="397" t="s">
        <v>3332</v>
      </c>
      <c r="E26" s="397"/>
      <c r="F26" s="397"/>
      <c r="G26" s="397"/>
      <c r="H26" s="397"/>
      <c r="I26" s="397"/>
      <c r="J26" s="397"/>
      <c r="K26" s="397"/>
      <c r="L26" s="398"/>
    </row>
    <row r="27" spans="1:12" ht="15.75" thickBot="1" x14ac:dyDescent="0.3">
      <c r="A27" s="337"/>
      <c r="B27" s="337"/>
      <c r="C27" s="337"/>
      <c r="D27" s="337"/>
      <c r="E27" s="337"/>
      <c r="F27" s="337"/>
      <c r="G27" s="337"/>
      <c r="H27" s="337"/>
      <c r="I27" s="337"/>
      <c r="J27" s="337"/>
      <c r="K27" s="337"/>
      <c r="L27" s="337"/>
    </row>
    <row r="28" spans="1:12" ht="81" customHeight="1" x14ac:dyDescent="0.25">
      <c r="A28" s="109">
        <v>19</v>
      </c>
      <c r="B28" s="386" t="s">
        <v>2397</v>
      </c>
      <c r="C28" s="386"/>
      <c r="D28" s="387" t="s">
        <v>3333</v>
      </c>
      <c r="E28" s="388"/>
      <c r="F28" s="388"/>
      <c r="G28" s="388"/>
      <c r="H28" s="388"/>
      <c r="I28" s="388"/>
      <c r="J28" s="388"/>
      <c r="K28" s="388"/>
      <c r="L28" s="389"/>
    </row>
    <row r="29" spans="1:12" ht="156" customHeight="1" x14ac:dyDescent="0.25">
      <c r="A29" s="109">
        <v>20</v>
      </c>
      <c r="B29" s="361" t="s">
        <v>2398</v>
      </c>
      <c r="C29" s="361"/>
      <c r="D29" s="390" t="s">
        <v>3340</v>
      </c>
      <c r="E29" s="390"/>
      <c r="F29" s="390"/>
      <c r="G29" s="390"/>
      <c r="H29" s="390"/>
      <c r="I29" s="390"/>
      <c r="J29" s="390"/>
      <c r="K29" s="390"/>
      <c r="L29" s="391"/>
    </row>
    <row r="30" spans="1:12" ht="128.25" customHeight="1" thickBot="1" x14ac:dyDescent="0.3">
      <c r="A30" s="109">
        <v>21</v>
      </c>
      <c r="B30" s="392" t="s">
        <v>2399</v>
      </c>
      <c r="C30" s="392"/>
      <c r="D30" s="390" t="s">
        <v>3334</v>
      </c>
      <c r="E30" s="390"/>
      <c r="F30" s="390"/>
      <c r="G30" s="390"/>
      <c r="H30" s="390"/>
      <c r="I30" s="390"/>
      <c r="J30" s="390"/>
      <c r="K30" s="390"/>
      <c r="L30" s="391"/>
    </row>
    <row r="31" spans="1:12" ht="15.75" thickBot="1" x14ac:dyDescent="0.3">
      <c r="A31" s="337"/>
      <c r="B31" s="337"/>
      <c r="C31" s="337"/>
      <c r="D31" s="337"/>
      <c r="E31" s="337"/>
      <c r="F31" s="337"/>
      <c r="G31" s="337"/>
      <c r="H31" s="337"/>
      <c r="I31" s="337"/>
      <c r="J31" s="337"/>
      <c r="K31" s="337"/>
      <c r="L31" s="337"/>
    </row>
    <row r="32" spans="1:12" ht="43.5" customHeight="1" x14ac:dyDescent="0.25">
      <c r="A32" s="86">
        <v>22</v>
      </c>
      <c r="B32" s="377" t="s">
        <v>2400</v>
      </c>
      <c r="C32" s="377"/>
      <c r="D32" s="378" t="s">
        <v>2401</v>
      </c>
      <c r="E32" s="378"/>
      <c r="F32" s="379" t="s">
        <v>3335</v>
      </c>
      <c r="G32" s="380"/>
      <c r="H32" s="381" t="s">
        <v>2402</v>
      </c>
      <c r="I32" s="382"/>
      <c r="J32" s="383" t="s">
        <v>2507</v>
      </c>
      <c r="K32" s="384"/>
      <c r="L32" s="385"/>
    </row>
    <row r="33" spans="1:14" ht="56.25" customHeight="1" thickBot="1" x14ac:dyDescent="0.3">
      <c r="A33" s="85">
        <v>23</v>
      </c>
      <c r="B33" s="372" t="s">
        <v>2403</v>
      </c>
      <c r="C33" s="373"/>
      <c r="D33" s="374" t="s">
        <v>3327</v>
      </c>
      <c r="E33" s="374"/>
      <c r="F33" s="374"/>
      <c r="G33" s="374"/>
      <c r="H33" s="374"/>
      <c r="I33" s="374"/>
      <c r="J33" s="374"/>
      <c r="K33" s="374"/>
      <c r="L33" s="375"/>
    </row>
    <row r="34" spans="1:14" ht="15.75" thickBot="1" x14ac:dyDescent="0.3">
      <c r="A34" s="337"/>
      <c r="B34" s="337"/>
      <c r="C34" s="337"/>
      <c r="D34" s="337"/>
      <c r="E34" s="337"/>
      <c r="F34" s="337"/>
      <c r="G34" s="337"/>
      <c r="H34" s="337"/>
      <c r="I34" s="337"/>
      <c r="J34" s="337"/>
      <c r="K34" s="337"/>
      <c r="L34" s="337"/>
    </row>
    <row r="35" spans="1:14" x14ac:dyDescent="0.25">
      <c r="A35" s="376" t="s">
        <v>2508</v>
      </c>
      <c r="B35" s="364"/>
      <c r="C35" s="364"/>
      <c r="D35" s="87" t="s">
        <v>2404</v>
      </c>
      <c r="E35" s="87">
        <v>2017</v>
      </c>
      <c r="F35" s="87">
        <v>2018</v>
      </c>
      <c r="G35" s="87">
        <v>2019</v>
      </c>
      <c r="H35" s="87">
        <v>2020</v>
      </c>
      <c r="I35" s="87">
        <v>2021</v>
      </c>
      <c r="J35" s="87">
        <v>2022</v>
      </c>
      <c r="K35" s="87">
        <v>2023</v>
      </c>
      <c r="L35" s="88" t="s">
        <v>2405</v>
      </c>
    </row>
    <row r="36" spans="1:14" ht="31.5" customHeight="1" x14ac:dyDescent="0.25">
      <c r="A36" s="109">
        <v>24</v>
      </c>
      <c r="B36" s="361" t="s">
        <v>2406</v>
      </c>
      <c r="C36" s="361"/>
      <c r="D36" s="114">
        <v>0</v>
      </c>
      <c r="E36" s="114">
        <v>0</v>
      </c>
      <c r="F36" s="114">
        <v>0</v>
      </c>
      <c r="G36" s="114">
        <v>12852908</v>
      </c>
      <c r="H36" s="114">
        <v>19294361</v>
      </c>
      <c r="I36" s="114">
        <v>0</v>
      </c>
      <c r="J36" s="114">
        <v>0</v>
      </c>
      <c r="K36" s="114">
        <v>0</v>
      </c>
      <c r="L36" s="115">
        <f>SUM(D36:K36)</f>
        <v>32147269</v>
      </c>
    </row>
    <row r="37" spans="1:14" ht="29.25" customHeight="1" x14ac:dyDescent="0.25">
      <c r="A37" s="109">
        <v>25</v>
      </c>
      <c r="B37" s="361" t="s">
        <v>2407</v>
      </c>
      <c r="C37" s="361"/>
      <c r="D37" s="114">
        <v>0</v>
      </c>
      <c r="E37" s="114">
        <v>0</v>
      </c>
      <c r="F37" s="114">
        <v>0</v>
      </c>
      <c r="G37" s="114">
        <v>12851678</v>
      </c>
      <c r="H37" s="114">
        <v>19294361</v>
      </c>
      <c r="I37" s="114">
        <v>0</v>
      </c>
      <c r="J37" s="114">
        <v>0</v>
      </c>
      <c r="K37" s="114">
        <v>0</v>
      </c>
      <c r="L37" s="115">
        <f>SUM(D37:K37)</f>
        <v>32146039</v>
      </c>
      <c r="N37" s="55"/>
    </row>
    <row r="38" spans="1:14" ht="27" customHeight="1" x14ac:dyDescent="0.25">
      <c r="A38" s="109">
        <v>26</v>
      </c>
      <c r="B38" s="361" t="s">
        <v>2408</v>
      </c>
      <c r="C38" s="361"/>
      <c r="D38" s="114">
        <v>0</v>
      </c>
      <c r="E38" s="114">
        <v>0</v>
      </c>
      <c r="F38" s="114">
        <v>0</v>
      </c>
      <c r="G38" s="116">
        <f>G37*85%</f>
        <v>10923926.299999999</v>
      </c>
      <c r="H38" s="114">
        <f>H37*85%</f>
        <v>16400206.85</v>
      </c>
      <c r="I38" s="114">
        <v>0</v>
      </c>
      <c r="J38" s="114">
        <v>0</v>
      </c>
      <c r="K38" s="114">
        <v>0</v>
      </c>
      <c r="L38" s="115">
        <f>L37*85%</f>
        <v>27324133.149999999</v>
      </c>
    </row>
    <row r="39" spans="1:14" ht="36" customHeight="1" thickBot="1" x14ac:dyDescent="0.3">
      <c r="A39" s="85">
        <v>27</v>
      </c>
      <c r="B39" s="362" t="s">
        <v>2409</v>
      </c>
      <c r="C39" s="362"/>
      <c r="D39" s="117">
        <v>0</v>
      </c>
      <c r="E39" s="117">
        <v>0</v>
      </c>
      <c r="F39" s="117">
        <v>0</v>
      </c>
      <c r="G39" s="117">
        <f>G38/G37</f>
        <v>0.84999999999999987</v>
      </c>
      <c r="H39" s="117">
        <f>H38/H37</f>
        <v>0.85</v>
      </c>
      <c r="I39" s="117">
        <v>0</v>
      </c>
      <c r="J39" s="117">
        <v>0</v>
      </c>
      <c r="K39" s="117">
        <v>0</v>
      </c>
      <c r="L39" s="89">
        <f>L38/L37</f>
        <v>0.85</v>
      </c>
    </row>
    <row r="40" spans="1:14" ht="15.75" thickBot="1" x14ac:dyDescent="0.3">
      <c r="A40" s="363"/>
      <c r="B40" s="363"/>
      <c r="C40" s="363"/>
      <c r="D40" s="363"/>
      <c r="E40" s="363"/>
      <c r="F40" s="363"/>
      <c r="G40" s="363"/>
      <c r="H40" s="363"/>
      <c r="I40" s="363"/>
      <c r="J40" s="363"/>
      <c r="K40" s="363"/>
      <c r="L40" s="363"/>
    </row>
    <row r="41" spans="1:14" x14ac:dyDescent="0.25">
      <c r="A41" s="338">
        <v>28</v>
      </c>
      <c r="B41" s="364" t="s">
        <v>2410</v>
      </c>
      <c r="C41" s="364"/>
      <c r="D41" s="364"/>
      <c r="E41" s="364"/>
      <c r="F41" s="364"/>
      <c r="G41" s="364"/>
      <c r="H41" s="364"/>
      <c r="I41" s="364"/>
      <c r="J41" s="364"/>
      <c r="K41" s="364"/>
      <c r="L41" s="365"/>
    </row>
    <row r="42" spans="1:14" ht="22.5" customHeight="1" x14ac:dyDescent="0.25">
      <c r="A42" s="339"/>
      <c r="B42" s="366" t="s">
        <v>2411</v>
      </c>
      <c r="C42" s="366"/>
      <c r="D42" s="345" t="s">
        <v>2412</v>
      </c>
      <c r="E42" s="367"/>
      <c r="F42" s="367"/>
      <c r="G42" s="367"/>
      <c r="H42" s="367"/>
      <c r="I42" s="367"/>
      <c r="J42" s="346"/>
      <c r="K42" s="345" t="s">
        <v>2413</v>
      </c>
      <c r="L42" s="368"/>
    </row>
    <row r="43" spans="1:14" ht="157.5" customHeight="1" x14ac:dyDescent="0.25">
      <c r="A43" s="339"/>
      <c r="B43" s="369" t="s">
        <v>3336</v>
      </c>
      <c r="C43" s="369"/>
      <c r="D43" s="330" t="s">
        <v>3337</v>
      </c>
      <c r="E43" s="331"/>
      <c r="F43" s="331"/>
      <c r="G43" s="331"/>
      <c r="H43" s="331"/>
      <c r="I43" s="331"/>
      <c r="J43" s="332"/>
      <c r="K43" s="354">
        <v>29067491</v>
      </c>
      <c r="L43" s="355"/>
    </row>
    <row r="44" spans="1:14" ht="73.5" customHeight="1" x14ac:dyDescent="0.25">
      <c r="A44" s="339"/>
      <c r="B44" s="356" t="s">
        <v>3338</v>
      </c>
      <c r="C44" s="357"/>
      <c r="D44" s="330" t="s">
        <v>3341</v>
      </c>
      <c r="E44" s="331"/>
      <c r="F44" s="331"/>
      <c r="G44" s="331"/>
      <c r="H44" s="331"/>
      <c r="I44" s="331"/>
      <c r="J44" s="332"/>
      <c r="K44" s="333">
        <v>1907416</v>
      </c>
      <c r="L44" s="334"/>
    </row>
    <row r="45" spans="1:14" ht="55.5" customHeight="1" x14ac:dyDescent="0.25">
      <c r="A45" s="339"/>
      <c r="B45" s="335" t="s">
        <v>3342</v>
      </c>
      <c r="C45" s="336"/>
      <c r="D45" s="358" t="s">
        <v>3343</v>
      </c>
      <c r="E45" s="359"/>
      <c r="F45" s="359"/>
      <c r="G45" s="359"/>
      <c r="H45" s="359"/>
      <c r="I45" s="359"/>
      <c r="J45" s="360"/>
      <c r="K45" s="333">
        <v>30000</v>
      </c>
      <c r="L45" s="334"/>
    </row>
    <row r="46" spans="1:14" ht="63" customHeight="1" x14ac:dyDescent="0.25">
      <c r="A46" s="339"/>
      <c r="B46" s="335" t="s">
        <v>3344</v>
      </c>
      <c r="C46" s="336"/>
      <c r="D46" s="330" t="s">
        <v>3345</v>
      </c>
      <c r="E46" s="331"/>
      <c r="F46" s="331"/>
      <c r="G46" s="331"/>
      <c r="H46" s="331"/>
      <c r="I46" s="331"/>
      <c r="J46" s="332"/>
      <c r="K46" s="333">
        <v>726687.1</v>
      </c>
      <c r="L46" s="334"/>
    </row>
    <row r="47" spans="1:14" ht="69.75" customHeight="1" x14ac:dyDescent="0.25">
      <c r="A47" s="339"/>
      <c r="B47" s="335" t="s">
        <v>3346</v>
      </c>
      <c r="C47" s="336"/>
      <c r="D47" s="330" t="s">
        <v>3347</v>
      </c>
      <c r="E47" s="331"/>
      <c r="F47" s="331"/>
      <c r="G47" s="331"/>
      <c r="H47" s="331"/>
      <c r="I47" s="331"/>
      <c r="J47" s="332"/>
      <c r="K47" s="333">
        <v>290674.90000000002</v>
      </c>
      <c r="L47" s="334"/>
    </row>
    <row r="48" spans="1:14" ht="45" customHeight="1" x14ac:dyDescent="0.25">
      <c r="A48" s="339"/>
      <c r="B48" s="335" t="s">
        <v>3348</v>
      </c>
      <c r="C48" s="336"/>
      <c r="D48" s="330" t="s">
        <v>3349</v>
      </c>
      <c r="E48" s="331"/>
      <c r="F48" s="331"/>
      <c r="G48" s="331"/>
      <c r="H48" s="331"/>
      <c r="I48" s="331"/>
      <c r="J48" s="332"/>
      <c r="K48" s="333">
        <v>25000</v>
      </c>
      <c r="L48" s="334"/>
    </row>
    <row r="49" spans="1:12" ht="51.75" customHeight="1" thickBot="1" x14ac:dyDescent="0.3">
      <c r="A49" s="339"/>
      <c r="B49" s="370" t="s">
        <v>3350</v>
      </c>
      <c r="C49" s="370"/>
      <c r="D49" s="371" t="s">
        <v>3351</v>
      </c>
      <c r="E49" s="371"/>
      <c r="F49" s="371"/>
      <c r="G49" s="371"/>
      <c r="H49" s="371"/>
      <c r="I49" s="371"/>
      <c r="J49" s="371"/>
      <c r="K49" s="354">
        <v>100000</v>
      </c>
      <c r="L49" s="355"/>
    </row>
    <row r="50" spans="1:12" ht="15.75" thickBot="1" x14ac:dyDescent="0.3">
      <c r="A50" s="337"/>
      <c r="B50" s="337"/>
      <c r="C50" s="337"/>
      <c r="D50" s="337"/>
      <c r="E50" s="337"/>
      <c r="F50" s="337"/>
      <c r="G50" s="337"/>
      <c r="H50" s="337"/>
      <c r="I50" s="337"/>
      <c r="J50" s="337"/>
      <c r="K50" s="337"/>
      <c r="L50" s="337"/>
    </row>
    <row r="51" spans="1:12" x14ac:dyDescent="0.25">
      <c r="A51" s="338">
        <v>29</v>
      </c>
      <c r="B51" s="340" t="s">
        <v>2414</v>
      </c>
      <c r="C51" s="340"/>
      <c r="D51" s="340"/>
      <c r="E51" s="340"/>
      <c r="F51" s="340"/>
      <c r="G51" s="340"/>
      <c r="H51" s="340"/>
      <c r="I51" s="340"/>
      <c r="J51" s="340"/>
      <c r="K51" s="340"/>
      <c r="L51" s="341"/>
    </row>
    <row r="52" spans="1:12" ht="51.75" customHeight="1" x14ac:dyDescent="0.25">
      <c r="A52" s="339"/>
      <c r="B52" s="342" t="s">
        <v>2415</v>
      </c>
      <c r="C52" s="343"/>
      <c r="D52" s="344"/>
      <c r="E52" s="342" t="s">
        <v>2416</v>
      </c>
      <c r="F52" s="344"/>
      <c r="G52" s="342" t="s">
        <v>2417</v>
      </c>
      <c r="H52" s="344"/>
      <c r="I52" s="345" t="s">
        <v>2418</v>
      </c>
      <c r="J52" s="346"/>
      <c r="K52" s="347" t="s">
        <v>2419</v>
      </c>
      <c r="L52" s="348"/>
    </row>
    <row r="53" spans="1:12" ht="45.75" customHeight="1" x14ac:dyDescent="0.25">
      <c r="A53" s="339"/>
      <c r="B53" s="349"/>
      <c r="C53" s="350"/>
      <c r="D53" s="351"/>
      <c r="E53" s="110"/>
      <c r="F53" s="111"/>
      <c r="G53" s="110"/>
      <c r="H53" s="111"/>
      <c r="I53" s="352" t="s">
        <v>2420</v>
      </c>
      <c r="J53" s="353"/>
      <c r="K53" s="110"/>
      <c r="L53" s="90"/>
    </row>
    <row r="54" spans="1:12" ht="45.75" customHeight="1" x14ac:dyDescent="0.25">
      <c r="A54" s="339"/>
      <c r="B54" s="322" t="s">
        <v>2421</v>
      </c>
      <c r="C54" s="323"/>
      <c r="D54" s="324"/>
      <c r="E54" s="325" t="s">
        <v>2422</v>
      </c>
      <c r="F54" s="326"/>
      <c r="G54" s="325" t="s">
        <v>2423</v>
      </c>
      <c r="H54" s="326"/>
      <c r="I54" s="319">
        <v>65418</v>
      </c>
      <c r="J54" s="329"/>
      <c r="K54" s="319" t="s">
        <v>2424</v>
      </c>
      <c r="L54" s="320"/>
    </row>
    <row r="55" spans="1:12" ht="52.5" customHeight="1" x14ac:dyDescent="0.25">
      <c r="A55" s="339"/>
      <c r="B55" s="322" t="s">
        <v>2426</v>
      </c>
      <c r="C55" s="323"/>
      <c r="D55" s="324"/>
      <c r="E55" s="325" t="s">
        <v>2427</v>
      </c>
      <c r="F55" s="326"/>
      <c r="G55" s="325" t="s">
        <v>2428</v>
      </c>
      <c r="H55" s="326"/>
      <c r="I55" s="327">
        <v>1</v>
      </c>
      <c r="J55" s="329"/>
      <c r="K55" s="325" t="s">
        <v>2429</v>
      </c>
      <c r="L55" s="328"/>
    </row>
    <row r="56" spans="1:12" ht="38.25" customHeight="1" x14ac:dyDescent="0.25">
      <c r="A56" s="339"/>
      <c r="B56" s="322" t="s">
        <v>2430</v>
      </c>
      <c r="C56" s="323"/>
      <c r="D56" s="324"/>
      <c r="E56" s="325" t="s">
        <v>2427</v>
      </c>
      <c r="F56" s="326"/>
      <c r="G56" s="325" t="s">
        <v>2428</v>
      </c>
      <c r="H56" s="326"/>
      <c r="I56" s="327">
        <v>1</v>
      </c>
      <c r="J56" s="329"/>
      <c r="K56" s="325" t="s">
        <v>2429</v>
      </c>
      <c r="L56" s="328"/>
    </row>
    <row r="57" spans="1:12" ht="33" customHeight="1" x14ac:dyDescent="0.25">
      <c r="A57" s="339"/>
      <c r="B57" s="322" t="s">
        <v>2431</v>
      </c>
      <c r="C57" s="323"/>
      <c r="D57" s="324"/>
      <c r="E57" s="325" t="s">
        <v>2427</v>
      </c>
      <c r="F57" s="326"/>
      <c r="G57" s="325" t="s">
        <v>2432</v>
      </c>
      <c r="H57" s="326"/>
      <c r="I57" s="327">
        <v>1907416</v>
      </c>
      <c r="J57" s="329"/>
      <c r="K57" s="319" t="s">
        <v>2433</v>
      </c>
      <c r="L57" s="320"/>
    </row>
    <row r="58" spans="1:12" ht="34.5" customHeight="1" x14ac:dyDescent="0.25">
      <c r="A58" s="339"/>
      <c r="B58" s="322" t="s">
        <v>2434</v>
      </c>
      <c r="C58" s="323"/>
      <c r="D58" s="324"/>
      <c r="E58" s="325" t="s">
        <v>2422</v>
      </c>
      <c r="F58" s="326"/>
      <c r="G58" s="325" t="s">
        <v>2435</v>
      </c>
      <c r="H58" s="326"/>
      <c r="I58" s="327">
        <v>0</v>
      </c>
      <c r="J58" s="206"/>
      <c r="K58" s="319" t="s">
        <v>2425</v>
      </c>
      <c r="L58" s="320"/>
    </row>
    <row r="59" spans="1:12" ht="26.25" customHeight="1" x14ac:dyDescent="0.25">
      <c r="A59" s="339"/>
      <c r="B59" s="322" t="s">
        <v>2436</v>
      </c>
      <c r="C59" s="323"/>
      <c r="D59" s="324"/>
      <c r="E59" s="325" t="s">
        <v>2422</v>
      </c>
      <c r="F59" s="326"/>
      <c r="G59" s="325" t="s">
        <v>2435</v>
      </c>
      <c r="H59" s="326"/>
      <c r="I59" s="327">
        <v>0</v>
      </c>
      <c r="J59" s="206"/>
      <c r="K59" s="319" t="s">
        <v>2425</v>
      </c>
      <c r="L59" s="320"/>
    </row>
    <row r="60" spans="1:12" ht="37.5" customHeight="1" thickBot="1" x14ac:dyDescent="0.3">
      <c r="A60" s="339"/>
      <c r="B60" s="312" t="s">
        <v>2437</v>
      </c>
      <c r="C60" s="313"/>
      <c r="D60" s="314"/>
      <c r="E60" s="315" t="s">
        <v>2427</v>
      </c>
      <c r="F60" s="316"/>
      <c r="G60" s="315" t="s">
        <v>2428</v>
      </c>
      <c r="H60" s="316"/>
      <c r="I60" s="317">
        <v>1</v>
      </c>
      <c r="J60" s="318"/>
      <c r="K60" s="319" t="s">
        <v>2425</v>
      </c>
      <c r="L60" s="320"/>
    </row>
    <row r="61" spans="1:12" ht="15.75" thickBot="1" x14ac:dyDescent="0.3">
      <c r="A61" s="321"/>
      <c r="B61" s="321"/>
      <c r="C61" s="321"/>
      <c r="D61" s="321"/>
      <c r="E61" s="321"/>
      <c r="F61" s="321"/>
      <c r="G61" s="321"/>
      <c r="H61" s="321"/>
      <c r="I61" s="321"/>
      <c r="J61" s="321"/>
      <c r="K61" s="321"/>
      <c r="L61" s="321"/>
    </row>
    <row r="62" spans="1:12" ht="15.75" thickBot="1" x14ac:dyDescent="0.3">
      <c r="A62" s="91">
        <v>30</v>
      </c>
      <c r="B62" s="309" t="s">
        <v>2438</v>
      </c>
      <c r="C62" s="309"/>
      <c r="D62" s="310" t="s">
        <v>2439</v>
      </c>
      <c r="E62" s="310"/>
      <c r="F62" s="310"/>
      <c r="G62" s="310"/>
      <c r="H62" s="310"/>
      <c r="I62" s="310"/>
      <c r="J62" s="310"/>
      <c r="K62" s="310"/>
      <c r="L62" s="311"/>
    </row>
    <row r="63" spans="1:12" x14ac:dyDescent="0.25">
      <c r="A63" s="83"/>
      <c r="B63" s="83"/>
      <c r="C63" s="83"/>
      <c r="D63" s="83"/>
      <c r="E63" s="83"/>
      <c r="F63" s="83"/>
      <c r="G63" s="83"/>
      <c r="H63" s="83"/>
      <c r="I63" s="83"/>
      <c r="J63" s="83"/>
      <c r="K63" s="83"/>
      <c r="L63" s="83"/>
    </row>
    <row r="64" spans="1:12" x14ac:dyDescent="0.25">
      <c r="A64" s="83"/>
      <c r="B64" s="83"/>
      <c r="C64" s="83"/>
      <c r="D64" s="83"/>
      <c r="E64" s="83"/>
      <c r="F64" s="83"/>
      <c r="G64" s="83"/>
      <c r="H64" s="83"/>
      <c r="I64" s="83"/>
      <c r="J64" s="83"/>
      <c r="K64" s="83"/>
      <c r="L64" s="83"/>
    </row>
    <row r="65" spans="1:12" x14ac:dyDescent="0.25">
      <c r="A65" s="92" t="s">
        <v>2440</v>
      </c>
      <c r="B65" s="83"/>
      <c r="C65" s="83"/>
      <c r="D65" s="83"/>
      <c r="E65" s="83"/>
      <c r="F65" s="83"/>
      <c r="G65" s="83"/>
      <c r="H65" s="83"/>
      <c r="I65" s="83"/>
      <c r="J65" s="83"/>
      <c r="K65" s="83"/>
      <c r="L65" s="83"/>
    </row>
    <row r="66" spans="1:12" x14ac:dyDescent="0.25">
      <c r="A66" s="92" t="s">
        <v>14</v>
      </c>
      <c r="B66" s="83"/>
      <c r="C66" s="83"/>
      <c r="D66" s="83"/>
      <c r="E66" s="83"/>
      <c r="F66" s="83"/>
      <c r="G66" s="83"/>
      <c r="H66" s="83"/>
      <c r="I66" s="83"/>
      <c r="J66" s="83"/>
      <c r="K66" s="83"/>
      <c r="L66" s="83"/>
    </row>
    <row r="67" spans="1:12" x14ac:dyDescent="0.25">
      <c r="A67" s="92" t="s">
        <v>2441</v>
      </c>
      <c r="B67" s="83"/>
      <c r="C67" s="83"/>
      <c r="D67" s="83"/>
      <c r="E67" s="83"/>
      <c r="F67" s="83"/>
      <c r="G67" s="83"/>
      <c r="H67" s="83"/>
      <c r="I67" s="83"/>
      <c r="J67" s="83"/>
      <c r="K67" s="83"/>
      <c r="L67" s="83"/>
    </row>
    <row r="68" spans="1:12" x14ac:dyDescent="0.25">
      <c r="A68" s="92" t="s">
        <v>2442</v>
      </c>
      <c r="B68" s="83"/>
      <c r="C68" s="83"/>
      <c r="D68" s="83"/>
      <c r="E68" s="83"/>
      <c r="F68" s="83"/>
      <c r="G68" s="83"/>
      <c r="H68" s="83"/>
      <c r="I68" s="83"/>
      <c r="J68" s="83"/>
      <c r="K68" s="83"/>
      <c r="L68" s="83"/>
    </row>
    <row r="69" spans="1:12" x14ac:dyDescent="0.25">
      <c r="A69" s="92" t="s">
        <v>2443</v>
      </c>
      <c r="B69" s="83"/>
      <c r="C69" s="83"/>
      <c r="D69" s="83"/>
      <c r="E69" s="83"/>
      <c r="F69" s="83"/>
      <c r="G69" s="83"/>
      <c r="H69" s="83"/>
      <c r="I69" s="83"/>
      <c r="J69" s="83"/>
      <c r="K69" s="83"/>
      <c r="L69" s="83"/>
    </row>
    <row r="70" spans="1:12" x14ac:dyDescent="0.25">
      <c r="A70" s="92" t="s">
        <v>2444</v>
      </c>
      <c r="B70" s="83"/>
      <c r="C70" s="83"/>
      <c r="D70" s="83"/>
      <c r="E70" s="83"/>
      <c r="F70" s="83"/>
      <c r="G70" s="83"/>
      <c r="H70" s="83"/>
      <c r="I70" s="83"/>
      <c r="J70" s="83"/>
      <c r="K70" s="83"/>
      <c r="L70" s="83"/>
    </row>
    <row r="71" spans="1:12" x14ac:dyDescent="0.25">
      <c r="A71" s="92" t="s">
        <v>2445</v>
      </c>
      <c r="B71" s="83"/>
      <c r="C71" s="83"/>
      <c r="D71" s="83"/>
      <c r="E71" s="83"/>
      <c r="F71" s="83"/>
      <c r="G71" s="83"/>
      <c r="H71" s="83"/>
      <c r="I71" s="83"/>
      <c r="J71" s="83"/>
      <c r="K71" s="83"/>
      <c r="L71" s="83"/>
    </row>
    <row r="72" spans="1:12" x14ac:dyDescent="0.25">
      <c r="A72" s="92" t="s">
        <v>2446</v>
      </c>
      <c r="B72" s="83"/>
      <c r="C72" s="83"/>
      <c r="D72" s="83"/>
      <c r="E72" s="83"/>
      <c r="F72" s="83"/>
      <c r="G72" s="83"/>
      <c r="H72" s="83"/>
      <c r="I72" s="83"/>
      <c r="J72" s="83"/>
      <c r="K72" s="83"/>
      <c r="L72" s="83"/>
    </row>
    <row r="73" spans="1:12" x14ac:dyDescent="0.25">
      <c r="A73" s="92" t="s">
        <v>2447</v>
      </c>
      <c r="B73" s="83"/>
      <c r="C73" s="83"/>
      <c r="D73" s="83"/>
      <c r="E73" s="83"/>
      <c r="F73" s="83"/>
      <c r="G73" s="83"/>
      <c r="H73" s="83"/>
      <c r="I73" s="83"/>
      <c r="J73" s="83"/>
      <c r="K73" s="83"/>
      <c r="L73" s="83"/>
    </row>
    <row r="74" spans="1:12" x14ac:dyDescent="0.25">
      <c r="A74" s="92" t="s">
        <v>2448</v>
      </c>
      <c r="B74" s="83"/>
      <c r="C74" s="83"/>
      <c r="D74" s="83"/>
      <c r="E74" s="83"/>
      <c r="F74" s="83"/>
      <c r="G74" s="83"/>
      <c r="H74" s="83"/>
      <c r="I74" s="83"/>
      <c r="J74" s="83"/>
      <c r="K74" s="83"/>
      <c r="L74" s="83"/>
    </row>
    <row r="75" spans="1:12" x14ac:dyDescent="0.25">
      <c r="A75" s="92" t="s">
        <v>2449</v>
      </c>
      <c r="B75" s="83"/>
      <c r="C75" s="83"/>
      <c r="D75" s="83"/>
      <c r="E75" s="83"/>
      <c r="F75" s="83"/>
      <c r="G75" s="83"/>
      <c r="H75" s="83"/>
      <c r="I75" s="83"/>
      <c r="J75" s="83"/>
      <c r="K75" s="83"/>
      <c r="L75" s="83"/>
    </row>
    <row r="76" spans="1:12" x14ac:dyDescent="0.25">
      <c r="A76" s="92" t="s">
        <v>2450</v>
      </c>
      <c r="B76" s="83"/>
      <c r="C76" s="83"/>
      <c r="D76" s="83"/>
      <c r="E76" s="83"/>
      <c r="F76" s="83"/>
      <c r="G76" s="83"/>
      <c r="H76" s="83"/>
      <c r="I76" s="83"/>
      <c r="J76" s="83"/>
      <c r="K76" s="83"/>
      <c r="L76" s="83"/>
    </row>
    <row r="77" spans="1:12" x14ac:dyDescent="0.25">
      <c r="A77" s="92" t="s">
        <v>2451</v>
      </c>
      <c r="B77" s="83"/>
      <c r="C77" s="83"/>
      <c r="D77" s="83"/>
      <c r="E77" s="83"/>
      <c r="F77" s="83"/>
      <c r="G77" s="83"/>
      <c r="H77" s="83"/>
      <c r="I77" s="83"/>
      <c r="J77" s="83"/>
      <c r="K77" s="83"/>
      <c r="L77" s="83"/>
    </row>
    <row r="78" spans="1:12" x14ac:dyDescent="0.25">
      <c r="A78" s="92" t="s">
        <v>2452</v>
      </c>
      <c r="B78" s="83"/>
      <c r="C78" s="83"/>
      <c r="D78" s="83"/>
      <c r="E78" s="83"/>
      <c r="F78" s="83"/>
      <c r="G78" s="83"/>
      <c r="H78" s="83"/>
      <c r="I78" s="83"/>
      <c r="J78" s="83"/>
      <c r="K78" s="83"/>
      <c r="L78" s="83"/>
    </row>
    <row r="79" spans="1:12" x14ac:dyDescent="0.25">
      <c r="A79" s="92" t="s">
        <v>2453</v>
      </c>
      <c r="B79" s="83"/>
      <c r="C79" s="83"/>
      <c r="D79" s="83"/>
      <c r="E79" s="83"/>
      <c r="F79" s="83"/>
      <c r="G79" s="83"/>
      <c r="H79" s="83"/>
      <c r="I79" s="83"/>
      <c r="J79" s="83"/>
      <c r="K79" s="83"/>
      <c r="L79" s="83"/>
    </row>
    <row r="80" spans="1:12" x14ac:dyDescent="0.25">
      <c r="A80" s="92" t="s">
        <v>2454</v>
      </c>
      <c r="B80" s="83"/>
      <c r="C80" s="83"/>
      <c r="D80" s="83"/>
      <c r="E80" s="83"/>
      <c r="F80" s="83"/>
      <c r="G80" s="83"/>
      <c r="H80" s="83"/>
      <c r="I80" s="83"/>
      <c r="J80" s="83"/>
      <c r="K80" s="83"/>
      <c r="L80" s="83"/>
    </row>
    <row r="81" spans="1:12" x14ac:dyDescent="0.25">
      <c r="A81" s="92" t="s">
        <v>2455</v>
      </c>
      <c r="B81" s="83"/>
      <c r="C81" s="83"/>
      <c r="D81" s="83"/>
      <c r="E81" s="83"/>
      <c r="F81" s="83"/>
      <c r="G81" s="83"/>
      <c r="H81" s="83"/>
      <c r="I81" s="83"/>
      <c r="J81" s="83"/>
      <c r="K81" s="83"/>
      <c r="L81" s="83"/>
    </row>
    <row r="82" spans="1:12" x14ac:dyDescent="0.25">
      <c r="A82" s="92" t="s">
        <v>2456</v>
      </c>
      <c r="B82" s="83"/>
      <c r="C82" s="83"/>
      <c r="D82" s="83"/>
      <c r="E82" s="83"/>
      <c r="F82" s="83"/>
      <c r="G82" s="83"/>
      <c r="H82" s="83"/>
      <c r="I82" s="83"/>
      <c r="J82" s="83"/>
      <c r="K82" s="83"/>
      <c r="L82" s="83"/>
    </row>
    <row r="83" spans="1:12" x14ac:dyDescent="0.25">
      <c r="A83" s="118"/>
      <c r="B83" s="83"/>
      <c r="C83" s="83"/>
      <c r="D83" s="83"/>
      <c r="E83" s="83"/>
      <c r="F83" s="83"/>
      <c r="G83" s="83"/>
      <c r="H83" s="83"/>
      <c r="I83" s="83"/>
      <c r="J83" s="83"/>
      <c r="K83" s="83"/>
      <c r="L83" s="83"/>
    </row>
    <row r="84" spans="1:12" x14ac:dyDescent="0.25">
      <c r="A84" s="118"/>
      <c r="B84" s="83"/>
      <c r="C84" s="83"/>
      <c r="D84" s="83"/>
      <c r="E84" s="83"/>
      <c r="F84" s="83"/>
      <c r="G84" s="83"/>
      <c r="H84" s="83"/>
      <c r="I84" s="83"/>
      <c r="J84" s="83"/>
      <c r="K84" s="83"/>
      <c r="L84" s="83"/>
    </row>
    <row r="85" spans="1:12" x14ac:dyDescent="0.25">
      <c r="A85" s="82" t="s">
        <v>2384</v>
      </c>
      <c r="B85" s="83"/>
      <c r="C85" s="83"/>
      <c r="D85" s="83"/>
      <c r="E85" s="83"/>
      <c r="F85" s="83"/>
      <c r="G85" s="83"/>
      <c r="H85" s="83"/>
      <c r="I85" s="83"/>
      <c r="J85" s="83"/>
      <c r="K85" s="83"/>
      <c r="L85" s="83"/>
    </row>
    <row r="86" spans="1:12" x14ac:dyDescent="0.25">
      <c r="A86" s="82" t="s">
        <v>2457</v>
      </c>
      <c r="B86" s="83"/>
      <c r="C86" s="83"/>
      <c r="D86" s="83"/>
      <c r="E86" s="83"/>
      <c r="F86" s="83"/>
      <c r="G86" s="83"/>
      <c r="H86" s="83"/>
      <c r="I86" s="83"/>
      <c r="J86" s="83"/>
      <c r="K86" s="83"/>
      <c r="L86" s="83"/>
    </row>
    <row r="87" spans="1:12" x14ac:dyDescent="0.25">
      <c r="A87" s="82" t="s">
        <v>2458</v>
      </c>
      <c r="B87" s="83"/>
      <c r="C87" s="83"/>
      <c r="D87" s="83"/>
      <c r="E87" s="83"/>
      <c r="F87" s="83"/>
      <c r="G87" s="83"/>
      <c r="H87" s="83"/>
      <c r="I87" s="83"/>
      <c r="J87" s="83"/>
      <c r="K87" s="83"/>
      <c r="L87" s="83"/>
    </row>
    <row r="88" spans="1:12" x14ac:dyDescent="0.25">
      <c r="A88" s="82" t="s">
        <v>2459</v>
      </c>
      <c r="B88" s="83"/>
      <c r="C88" s="83"/>
      <c r="D88" s="83"/>
      <c r="E88" s="83"/>
      <c r="F88" s="83"/>
      <c r="G88" s="83"/>
      <c r="H88" s="83"/>
      <c r="I88" s="83"/>
      <c r="J88" s="83"/>
      <c r="K88" s="83"/>
      <c r="L88" s="83"/>
    </row>
    <row r="89" spans="1:12" x14ac:dyDescent="0.25">
      <c r="A89" s="118"/>
      <c r="B89" s="83"/>
      <c r="C89" s="83"/>
      <c r="D89" s="83"/>
      <c r="E89" s="83"/>
      <c r="F89" s="83"/>
      <c r="G89" s="83"/>
      <c r="H89" s="83"/>
      <c r="I89" s="83"/>
      <c r="J89" s="83"/>
      <c r="K89" s="83"/>
      <c r="L89" s="83"/>
    </row>
    <row r="90" spans="1:12" x14ac:dyDescent="0.25">
      <c r="A90" s="118"/>
      <c r="B90" s="83"/>
      <c r="C90" s="83"/>
      <c r="D90" s="83"/>
      <c r="E90" s="83"/>
      <c r="F90" s="83"/>
      <c r="G90" s="83"/>
      <c r="H90" s="83"/>
      <c r="I90" s="83"/>
      <c r="J90" s="83"/>
      <c r="K90" s="83"/>
      <c r="L90" s="83"/>
    </row>
    <row r="91" spans="1:12" x14ac:dyDescent="0.25">
      <c r="A91" s="92" t="s">
        <v>2460</v>
      </c>
      <c r="B91" s="83"/>
      <c r="C91" s="83"/>
      <c r="D91" s="83"/>
      <c r="E91" s="83"/>
      <c r="F91" s="83"/>
      <c r="G91" s="83"/>
      <c r="H91" s="83"/>
      <c r="I91" s="83"/>
      <c r="J91" s="83"/>
      <c r="K91" s="83"/>
      <c r="L91" s="83"/>
    </row>
    <row r="92" spans="1:12" x14ac:dyDescent="0.25">
      <c r="A92" s="92" t="s">
        <v>2461</v>
      </c>
      <c r="B92" s="83"/>
      <c r="C92" s="83"/>
      <c r="D92" s="83"/>
      <c r="E92" s="83"/>
      <c r="F92" s="83"/>
      <c r="G92" s="83"/>
      <c r="H92" s="83"/>
      <c r="I92" s="83"/>
      <c r="J92" s="83"/>
      <c r="K92" s="83"/>
      <c r="L92" s="83"/>
    </row>
    <row r="93" spans="1:12" x14ac:dyDescent="0.25">
      <c r="A93" s="92" t="s">
        <v>2462</v>
      </c>
      <c r="B93" s="83"/>
      <c r="C93" s="83"/>
      <c r="D93" s="83"/>
      <c r="E93" s="83"/>
      <c r="F93" s="83"/>
      <c r="G93" s="83"/>
      <c r="H93" s="83"/>
      <c r="I93" s="83"/>
      <c r="J93" s="83"/>
      <c r="K93" s="83"/>
      <c r="L93" s="83"/>
    </row>
    <row r="94" spans="1:12" x14ac:dyDescent="0.25">
      <c r="A94" s="92" t="s">
        <v>2463</v>
      </c>
      <c r="B94" s="83"/>
      <c r="C94" s="83"/>
      <c r="D94" s="83"/>
      <c r="E94" s="83"/>
      <c r="F94" s="83"/>
      <c r="G94" s="83"/>
      <c r="H94" s="83"/>
      <c r="I94" s="83"/>
      <c r="J94" s="83"/>
      <c r="K94" s="83"/>
      <c r="L94" s="83"/>
    </row>
    <row r="95" spans="1:12" x14ac:dyDescent="0.25">
      <c r="A95" s="92" t="s">
        <v>2464</v>
      </c>
      <c r="B95" s="83"/>
      <c r="C95" s="83"/>
      <c r="D95" s="83"/>
      <c r="E95" s="83"/>
      <c r="F95" s="83"/>
      <c r="G95" s="83"/>
      <c r="H95" s="83"/>
      <c r="I95" s="83"/>
      <c r="J95" s="83"/>
      <c r="K95" s="83"/>
      <c r="L95" s="83"/>
    </row>
    <row r="96" spans="1:12" x14ac:dyDescent="0.25">
      <c r="A96" s="92" t="s">
        <v>2465</v>
      </c>
      <c r="B96" s="83"/>
      <c r="C96" s="83"/>
      <c r="D96" s="83"/>
      <c r="E96" s="83"/>
      <c r="F96" s="83"/>
      <c r="G96" s="83"/>
      <c r="H96" s="83"/>
      <c r="I96" s="83"/>
      <c r="J96" s="83"/>
      <c r="K96" s="83"/>
      <c r="L96" s="83"/>
    </row>
    <row r="97" spans="1:12" x14ac:dyDescent="0.25">
      <c r="A97" s="92" t="s">
        <v>2466</v>
      </c>
      <c r="B97" s="83"/>
      <c r="C97" s="83"/>
      <c r="D97" s="83"/>
      <c r="E97" s="83"/>
      <c r="F97" s="83"/>
      <c r="G97" s="83"/>
      <c r="H97" s="83"/>
      <c r="I97" s="83"/>
      <c r="J97" s="83"/>
      <c r="K97" s="83"/>
      <c r="L97" s="83"/>
    </row>
    <row r="98" spans="1:12" x14ac:dyDescent="0.25">
      <c r="A98" s="92" t="s">
        <v>2467</v>
      </c>
      <c r="B98" s="83"/>
      <c r="C98" s="83"/>
      <c r="D98" s="83"/>
      <c r="E98" s="83"/>
      <c r="F98" s="83"/>
      <c r="G98" s="83"/>
      <c r="H98" s="83"/>
      <c r="I98" s="83"/>
      <c r="J98" s="83"/>
      <c r="K98" s="83"/>
      <c r="L98" s="83"/>
    </row>
    <row r="99" spans="1:12" x14ac:dyDescent="0.25">
      <c r="A99" s="92" t="s">
        <v>2468</v>
      </c>
      <c r="B99" s="83"/>
      <c r="C99" s="83"/>
      <c r="D99" s="83"/>
      <c r="E99" s="83"/>
      <c r="F99" s="83"/>
      <c r="G99" s="83"/>
      <c r="H99" s="83"/>
      <c r="I99" s="83"/>
      <c r="J99" s="83"/>
      <c r="K99" s="83"/>
      <c r="L99" s="83"/>
    </row>
    <row r="100" spans="1:12" x14ac:dyDescent="0.25">
      <c r="A100" s="92" t="s">
        <v>2469</v>
      </c>
      <c r="B100" s="83"/>
      <c r="C100" s="83"/>
      <c r="D100" s="83"/>
      <c r="E100" s="83"/>
      <c r="F100" s="83"/>
      <c r="G100" s="83"/>
      <c r="H100" s="83"/>
      <c r="I100" s="83"/>
      <c r="J100" s="83"/>
      <c r="K100" s="83"/>
      <c r="L100" s="83"/>
    </row>
    <row r="101" spans="1:12" x14ac:dyDescent="0.25">
      <c r="A101" s="92" t="s">
        <v>2470</v>
      </c>
      <c r="B101" s="83"/>
      <c r="C101" s="83"/>
      <c r="D101" s="83"/>
      <c r="E101" s="83"/>
      <c r="F101" s="83"/>
      <c r="G101" s="83"/>
      <c r="H101" s="83"/>
      <c r="I101" s="83"/>
      <c r="J101" s="83"/>
      <c r="K101" s="83"/>
      <c r="L101" s="83"/>
    </row>
    <row r="102" spans="1:12" x14ac:dyDescent="0.25">
      <c r="A102" s="92" t="s">
        <v>2386</v>
      </c>
      <c r="B102" s="83"/>
      <c r="C102" s="83"/>
      <c r="D102" s="83"/>
      <c r="E102" s="83"/>
      <c r="F102" s="83"/>
      <c r="G102" s="83"/>
      <c r="H102" s="83"/>
      <c r="I102" s="83"/>
      <c r="J102" s="83"/>
      <c r="K102" s="83"/>
      <c r="L102" s="83"/>
    </row>
    <row r="103" spans="1:12" x14ac:dyDescent="0.25">
      <c r="A103" s="92" t="s">
        <v>2471</v>
      </c>
      <c r="B103" s="83"/>
      <c r="C103" s="83"/>
      <c r="D103" s="83"/>
      <c r="E103" s="83"/>
      <c r="F103" s="83"/>
      <c r="G103" s="83"/>
      <c r="H103" s="83"/>
      <c r="I103" s="83"/>
      <c r="J103" s="83"/>
      <c r="K103" s="83"/>
      <c r="L103" s="83"/>
    </row>
    <row r="104" spans="1:12" x14ac:dyDescent="0.25">
      <c r="A104" s="92" t="s">
        <v>2472</v>
      </c>
      <c r="B104" s="83"/>
      <c r="C104" s="83"/>
      <c r="D104" s="83"/>
      <c r="E104" s="83"/>
      <c r="F104" s="83"/>
      <c r="G104" s="83"/>
      <c r="H104" s="83"/>
      <c r="I104" s="83"/>
      <c r="J104" s="83"/>
      <c r="K104" s="83"/>
      <c r="L104" s="83"/>
    </row>
    <row r="105" spans="1:12" x14ac:dyDescent="0.25">
      <c r="A105" s="92" t="s">
        <v>2473</v>
      </c>
      <c r="B105" s="83"/>
      <c r="C105" s="83"/>
      <c r="D105" s="83"/>
      <c r="E105" s="83"/>
      <c r="F105" s="83"/>
      <c r="G105" s="83"/>
      <c r="H105" s="83"/>
      <c r="I105" s="83"/>
      <c r="J105" s="83"/>
      <c r="K105" s="83"/>
      <c r="L105" s="83"/>
    </row>
    <row r="106" spans="1:12" x14ac:dyDescent="0.25">
      <c r="A106" s="92" t="s">
        <v>2474</v>
      </c>
      <c r="B106" s="83"/>
      <c r="C106" s="83"/>
      <c r="D106" s="83"/>
      <c r="E106" s="83"/>
      <c r="F106" s="83"/>
      <c r="G106" s="83"/>
      <c r="H106" s="83"/>
      <c r="I106" s="83"/>
      <c r="J106" s="83"/>
      <c r="K106" s="83"/>
      <c r="L106" s="83"/>
    </row>
    <row r="107" spans="1:12" x14ac:dyDescent="0.25">
      <c r="A107" s="92" t="s">
        <v>2475</v>
      </c>
      <c r="B107" s="83"/>
      <c r="C107" s="83"/>
      <c r="D107" s="83"/>
      <c r="E107" s="83"/>
      <c r="F107" s="83"/>
      <c r="G107" s="83"/>
      <c r="H107" s="83"/>
      <c r="I107" s="83"/>
      <c r="J107" s="83"/>
      <c r="K107" s="83"/>
      <c r="L107" s="83"/>
    </row>
    <row r="108" spans="1:12" x14ac:dyDescent="0.25">
      <c r="A108" s="92" t="s">
        <v>2476</v>
      </c>
      <c r="B108" s="83"/>
      <c r="C108" s="83"/>
      <c r="D108" s="83"/>
      <c r="E108" s="83"/>
      <c r="F108" s="83"/>
      <c r="G108" s="83"/>
      <c r="H108" s="83"/>
      <c r="I108" s="83"/>
      <c r="J108" s="83"/>
      <c r="K108" s="83"/>
      <c r="L108" s="83"/>
    </row>
    <row r="109" spans="1:12" x14ac:dyDescent="0.25">
      <c r="A109" s="92" t="s">
        <v>2477</v>
      </c>
      <c r="B109" s="83"/>
      <c r="C109" s="83"/>
      <c r="D109" s="83"/>
      <c r="E109" s="83"/>
      <c r="F109" s="83"/>
      <c r="G109" s="83"/>
      <c r="H109" s="83"/>
      <c r="I109" s="83"/>
      <c r="J109" s="83"/>
      <c r="K109" s="83"/>
      <c r="L109" s="83"/>
    </row>
    <row r="110" spans="1:12" x14ac:dyDescent="0.25">
      <c r="A110" s="92" t="s">
        <v>2478</v>
      </c>
      <c r="B110" s="83"/>
      <c r="C110" s="83"/>
      <c r="D110" s="83"/>
      <c r="E110" s="83"/>
      <c r="F110" s="83"/>
      <c r="G110" s="83"/>
      <c r="H110" s="83"/>
      <c r="I110" s="83"/>
      <c r="J110" s="83"/>
      <c r="K110" s="83"/>
      <c r="L110" s="83"/>
    </row>
    <row r="111" spans="1:12" x14ac:dyDescent="0.25">
      <c r="A111" s="92" t="s">
        <v>2479</v>
      </c>
      <c r="B111" s="83"/>
      <c r="C111" s="83"/>
      <c r="D111" s="83"/>
      <c r="E111" s="83"/>
      <c r="F111" s="83"/>
      <c r="G111" s="83"/>
      <c r="H111" s="83"/>
      <c r="I111" s="83"/>
      <c r="J111" s="83"/>
      <c r="K111" s="83"/>
      <c r="L111" s="83"/>
    </row>
    <row r="112" spans="1:12" x14ac:dyDescent="0.25">
      <c r="A112" s="92" t="s">
        <v>2480</v>
      </c>
      <c r="B112" s="83"/>
      <c r="C112" s="83"/>
      <c r="D112" s="83"/>
      <c r="E112" s="83"/>
      <c r="F112" s="83"/>
      <c r="G112" s="83"/>
      <c r="H112" s="83"/>
      <c r="I112" s="83"/>
      <c r="J112" s="83"/>
      <c r="K112" s="83"/>
      <c r="L112" s="83"/>
    </row>
    <row r="113" spans="1:12" x14ac:dyDescent="0.25">
      <c r="A113" s="92" t="s">
        <v>2481</v>
      </c>
      <c r="B113" s="83"/>
      <c r="C113" s="83"/>
      <c r="D113" s="83"/>
      <c r="E113" s="83"/>
      <c r="F113" s="83"/>
      <c r="G113" s="83"/>
      <c r="H113" s="83"/>
      <c r="I113" s="83"/>
      <c r="J113" s="83"/>
      <c r="K113" s="83"/>
      <c r="L113" s="83"/>
    </row>
    <row r="114" spans="1:12" x14ac:dyDescent="0.25">
      <c r="A114" s="92" t="s">
        <v>2482</v>
      </c>
      <c r="B114" s="83"/>
      <c r="C114" s="83"/>
      <c r="D114" s="83"/>
      <c r="E114" s="83"/>
      <c r="F114" s="83"/>
      <c r="G114" s="83"/>
      <c r="H114" s="83"/>
      <c r="I114" s="83"/>
      <c r="J114" s="83"/>
      <c r="K114" s="83"/>
      <c r="L114" s="83"/>
    </row>
    <row r="115" spans="1:12" x14ac:dyDescent="0.25">
      <c r="A115" s="92" t="s">
        <v>2483</v>
      </c>
      <c r="B115" s="83"/>
      <c r="C115" s="83"/>
      <c r="D115" s="83"/>
      <c r="E115" s="83"/>
      <c r="F115" s="83"/>
      <c r="G115" s="83"/>
      <c r="H115" s="83"/>
      <c r="I115" s="83"/>
      <c r="J115" s="83"/>
      <c r="K115" s="83"/>
      <c r="L115" s="83"/>
    </row>
    <row r="116" spans="1:12" x14ac:dyDescent="0.25">
      <c r="A116" s="92" t="s">
        <v>2484</v>
      </c>
      <c r="B116" s="83"/>
      <c r="C116" s="83"/>
      <c r="D116" s="83"/>
      <c r="E116" s="83"/>
      <c r="F116" s="83"/>
      <c r="G116" s="83"/>
      <c r="H116" s="83"/>
      <c r="I116" s="83"/>
      <c r="J116" s="83"/>
      <c r="K116" s="83"/>
      <c r="L116" s="83"/>
    </row>
    <row r="117" spans="1:12" x14ac:dyDescent="0.25">
      <c r="A117" s="92" t="s">
        <v>2485</v>
      </c>
      <c r="B117" s="83"/>
      <c r="C117" s="83"/>
      <c r="D117" s="83"/>
      <c r="E117" s="83"/>
      <c r="F117" s="83"/>
      <c r="G117" s="83"/>
      <c r="H117" s="83"/>
      <c r="I117" s="83"/>
      <c r="J117" s="83"/>
      <c r="K117" s="83"/>
      <c r="L117" s="83"/>
    </row>
    <row r="118" spans="1:12" x14ac:dyDescent="0.25">
      <c r="A118" s="92" t="s">
        <v>2486</v>
      </c>
      <c r="B118" s="83"/>
      <c r="C118" s="83"/>
      <c r="D118" s="83"/>
      <c r="E118" s="83"/>
      <c r="F118" s="83"/>
      <c r="G118" s="83"/>
      <c r="H118" s="83"/>
      <c r="I118" s="83"/>
      <c r="J118" s="83"/>
      <c r="K118" s="83"/>
      <c r="L118" s="83"/>
    </row>
    <row r="119" spans="1:12" x14ac:dyDescent="0.25">
      <c r="A119" s="92" t="s">
        <v>2487</v>
      </c>
      <c r="B119" s="83"/>
      <c r="C119" s="83"/>
      <c r="D119" s="83"/>
      <c r="E119" s="83"/>
      <c r="F119" s="83"/>
      <c r="G119" s="83"/>
      <c r="H119" s="83"/>
      <c r="I119" s="83"/>
      <c r="J119" s="83"/>
      <c r="K119" s="83"/>
      <c r="L119" s="83"/>
    </row>
    <row r="120" spans="1:12" x14ac:dyDescent="0.25">
      <c r="A120" s="92" t="s">
        <v>2488</v>
      </c>
      <c r="B120" s="83"/>
      <c r="C120" s="83"/>
      <c r="D120" s="83"/>
      <c r="E120" s="83"/>
      <c r="F120" s="83"/>
      <c r="G120" s="83"/>
      <c r="H120" s="83"/>
      <c r="I120" s="83"/>
      <c r="J120" s="83"/>
      <c r="K120" s="83"/>
      <c r="L120" s="83"/>
    </row>
    <row r="121" spans="1:12" x14ac:dyDescent="0.25">
      <c r="A121" s="92" t="s">
        <v>2489</v>
      </c>
      <c r="B121" s="83"/>
      <c r="C121" s="83"/>
      <c r="D121" s="83"/>
      <c r="E121" s="83"/>
      <c r="F121" s="83"/>
      <c r="G121" s="83"/>
      <c r="H121" s="83"/>
      <c r="I121" s="83"/>
      <c r="J121" s="83"/>
      <c r="K121" s="83"/>
      <c r="L121" s="83"/>
    </row>
    <row r="122" spans="1:12" x14ac:dyDescent="0.25">
      <c r="A122" s="92" t="s">
        <v>2490</v>
      </c>
      <c r="B122" s="83"/>
      <c r="C122" s="83"/>
      <c r="D122" s="83"/>
      <c r="E122" s="83"/>
      <c r="F122" s="83"/>
      <c r="G122" s="83"/>
      <c r="H122" s="83"/>
      <c r="I122" s="83"/>
      <c r="J122" s="83"/>
      <c r="K122" s="83"/>
      <c r="L122" s="83"/>
    </row>
    <row r="123" spans="1:12" x14ac:dyDescent="0.25">
      <c r="A123" s="92" t="s">
        <v>2491</v>
      </c>
      <c r="B123" s="83"/>
      <c r="C123" s="83"/>
      <c r="D123" s="83"/>
      <c r="E123" s="83"/>
      <c r="F123" s="83"/>
      <c r="G123" s="83"/>
      <c r="H123" s="83"/>
      <c r="I123" s="83"/>
      <c r="J123" s="83"/>
      <c r="K123" s="83"/>
      <c r="L123" s="83"/>
    </row>
    <row r="124" spans="1:12" x14ac:dyDescent="0.25">
      <c r="A124" s="92" t="s">
        <v>2492</v>
      </c>
      <c r="B124" s="83"/>
      <c r="C124" s="83"/>
      <c r="D124" s="83"/>
      <c r="E124" s="83"/>
      <c r="F124" s="83"/>
      <c r="G124" s="83"/>
      <c r="H124" s="83"/>
      <c r="I124" s="83"/>
      <c r="J124" s="83"/>
      <c r="K124" s="83"/>
      <c r="L124" s="83"/>
    </row>
    <row r="125" spans="1:12" x14ac:dyDescent="0.25">
      <c r="A125" s="92" t="s">
        <v>2493</v>
      </c>
      <c r="B125" s="83"/>
      <c r="C125" s="83"/>
      <c r="D125" s="83"/>
      <c r="E125" s="83"/>
      <c r="F125" s="83"/>
      <c r="G125" s="83"/>
      <c r="H125" s="83"/>
      <c r="I125" s="83"/>
      <c r="J125" s="83"/>
      <c r="K125" s="83"/>
      <c r="L125" s="83"/>
    </row>
    <row r="126" spans="1:12" x14ac:dyDescent="0.25">
      <c r="A126" s="92" t="s">
        <v>2494</v>
      </c>
      <c r="B126" s="83"/>
      <c r="C126" s="83"/>
      <c r="D126" s="83"/>
      <c r="E126" s="83"/>
      <c r="F126" s="83"/>
      <c r="G126" s="83"/>
      <c r="H126" s="83"/>
      <c r="I126" s="83"/>
      <c r="J126" s="83"/>
      <c r="K126" s="83"/>
      <c r="L126" s="83"/>
    </row>
    <row r="127" spans="1:12" x14ac:dyDescent="0.25">
      <c r="A127" s="92" t="s">
        <v>2495</v>
      </c>
      <c r="B127" s="83"/>
      <c r="C127" s="83"/>
      <c r="D127" s="83"/>
      <c r="E127" s="83"/>
      <c r="F127" s="83"/>
      <c r="G127" s="83"/>
      <c r="H127" s="83"/>
      <c r="I127" s="83"/>
      <c r="J127" s="83"/>
      <c r="K127" s="83"/>
      <c r="L127" s="83"/>
    </row>
    <row r="128" spans="1:12" x14ac:dyDescent="0.25">
      <c r="A128" s="118"/>
      <c r="B128" s="83"/>
      <c r="C128" s="83"/>
      <c r="D128" s="83"/>
      <c r="E128" s="83"/>
      <c r="F128" s="83"/>
      <c r="G128" s="83"/>
      <c r="H128" s="83"/>
      <c r="I128" s="83"/>
      <c r="J128" s="83"/>
      <c r="K128" s="83"/>
      <c r="L128" s="83"/>
    </row>
    <row r="129" spans="1:12" x14ac:dyDescent="0.25">
      <c r="A129" s="118"/>
      <c r="B129" s="83"/>
      <c r="C129" s="83"/>
      <c r="D129" s="83"/>
      <c r="E129" s="83"/>
      <c r="F129" s="83"/>
      <c r="G129" s="83"/>
      <c r="H129" s="83"/>
      <c r="I129" s="83"/>
      <c r="J129" s="83"/>
      <c r="K129" s="83"/>
      <c r="L129" s="83"/>
    </row>
    <row r="130" spans="1:12" x14ac:dyDescent="0.25">
      <c r="A130" s="119" t="s">
        <v>2388</v>
      </c>
      <c r="B130" s="83"/>
      <c r="C130" s="83"/>
      <c r="D130" s="83"/>
      <c r="E130" s="83"/>
      <c r="F130" s="83"/>
      <c r="G130" s="83"/>
      <c r="H130" s="83"/>
      <c r="I130" s="83"/>
      <c r="J130" s="83"/>
      <c r="K130" s="83"/>
      <c r="L130" s="83"/>
    </row>
    <row r="131" spans="1:12" x14ac:dyDescent="0.25">
      <c r="A131" s="119" t="s">
        <v>2496</v>
      </c>
      <c r="B131" s="83"/>
      <c r="C131" s="83"/>
      <c r="D131" s="83"/>
      <c r="E131" s="83"/>
      <c r="F131" s="83"/>
      <c r="G131" s="83"/>
      <c r="H131" s="83"/>
      <c r="I131" s="83"/>
      <c r="J131" s="83"/>
      <c r="K131" s="83"/>
      <c r="L131" s="83"/>
    </row>
    <row r="132" spans="1:12" x14ac:dyDescent="0.25">
      <c r="A132" s="118"/>
      <c r="B132" s="83"/>
      <c r="C132" s="83"/>
      <c r="D132" s="83"/>
      <c r="E132" s="83"/>
      <c r="F132" s="83"/>
      <c r="G132" s="83"/>
      <c r="H132" s="83"/>
      <c r="I132" s="83"/>
      <c r="J132" s="83"/>
      <c r="K132" s="83"/>
      <c r="L132" s="83"/>
    </row>
    <row r="133" spans="1:12" x14ac:dyDescent="0.25">
      <c r="A133" s="118"/>
      <c r="B133" s="83"/>
      <c r="C133" s="83"/>
      <c r="D133" s="83"/>
      <c r="E133" s="83"/>
      <c r="F133" s="83"/>
      <c r="G133" s="83"/>
      <c r="H133" s="83"/>
      <c r="I133" s="83"/>
      <c r="J133" s="83"/>
      <c r="K133" s="83"/>
      <c r="L133" s="83"/>
    </row>
    <row r="134" spans="1:12" x14ac:dyDescent="0.25">
      <c r="A134" s="119" t="s">
        <v>2497</v>
      </c>
      <c r="B134" s="83"/>
      <c r="C134" s="83"/>
      <c r="D134" s="83"/>
      <c r="E134" s="83"/>
      <c r="F134" s="83"/>
      <c r="G134" s="83"/>
      <c r="H134" s="83"/>
      <c r="I134" s="83"/>
      <c r="J134" s="83"/>
      <c r="K134" s="83"/>
      <c r="L134" s="83"/>
    </row>
    <row r="135" spans="1:12" x14ac:dyDescent="0.25">
      <c r="A135" s="119" t="s">
        <v>2498</v>
      </c>
      <c r="B135" s="83"/>
      <c r="C135" s="83"/>
      <c r="D135" s="83"/>
      <c r="E135" s="83"/>
      <c r="F135" s="83"/>
      <c r="G135" s="83"/>
      <c r="H135" s="83"/>
      <c r="I135" s="83"/>
      <c r="J135" s="83"/>
      <c r="K135" s="83"/>
      <c r="L135" s="83"/>
    </row>
    <row r="136" spans="1:12" x14ac:dyDescent="0.25">
      <c r="A136" s="119" t="s">
        <v>2390</v>
      </c>
      <c r="B136" s="83"/>
      <c r="C136" s="83"/>
      <c r="D136" s="83"/>
      <c r="E136" s="83"/>
      <c r="F136" s="83"/>
      <c r="G136" s="83"/>
      <c r="H136" s="83"/>
      <c r="I136" s="83"/>
      <c r="J136" s="83"/>
      <c r="K136" s="83"/>
      <c r="L136" s="83"/>
    </row>
    <row r="137" spans="1:12" x14ac:dyDescent="0.25">
      <c r="A137" s="119" t="s">
        <v>2499</v>
      </c>
      <c r="B137" s="83"/>
      <c r="C137" s="83"/>
      <c r="D137" s="83"/>
      <c r="E137" s="83"/>
      <c r="F137" s="83"/>
      <c r="G137" s="83"/>
      <c r="H137" s="83"/>
      <c r="I137" s="83"/>
      <c r="J137" s="83"/>
      <c r="K137" s="83"/>
      <c r="L137" s="83"/>
    </row>
    <row r="138" spans="1:12" x14ac:dyDescent="0.25">
      <c r="A138" s="118"/>
      <c r="B138" s="83"/>
      <c r="C138" s="83"/>
      <c r="D138" s="83"/>
      <c r="E138" s="83"/>
      <c r="F138" s="83"/>
      <c r="G138" s="83"/>
      <c r="H138" s="83"/>
      <c r="I138" s="83"/>
      <c r="J138" s="83"/>
      <c r="K138" s="83"/>
      <c r="L138" s="83"/>
    </row>
    <row r="139" spans="1:12" x14ac:dyDescent="0.25">
      <c r="A139" s="118"/>
      <c r="B139" s="83"/>
      <c r="C139" s="83"/>
      <c r="D139" s="83"/>
      <c r="E139" s="83"/>
      <c r="F139" s="83"/>
      <c r="G139" s="83"/>
      <c r="H139" s="83"/>
      <c r="I139" s="83"/>
      <c r="J139" s="83"/>
      <c r="K139" s="83"/>
      <c r="L139" s="83"/>
    </row>
    <row r="140" spans="1:12" x14ac:dyDescent="0.25">
      <c r="A140" s="119" t="s">
        <v>2500</v>
      </c>
      <c r="B140" s="83"/>
      <c r="C140" s="83"/>
      <c r="D140" s="83"/>
      <c r="E140" s="83"/>
      <c r="F140" s="83"/>
      <c r="G140" s="83"/>
      <c r="H140" s="83"/>
      <c r="I140" s="83"/>
      <c r="J140" s="83"/>
      <c r="K140" s="83"/>
      <c r="L140" s="83"/>
    </row>
    <row r="141" spans="1:12" x14ac:dyDescent="0.25">
      <c r="A141" s="119" t="s">
        <v>2501</v>
      </c>
      <c r="B141" s="83"/>
      <c r="C141" s="83"/>
      <c r="D141" s="83"/>
      <c r="E141" s="83"/>
      <c r="F141" s="83"/>
      <c r="G141" s="83"/>
      <c r="H141" s="83"/>
      <c r="I141" s="83"/>
      <c r="J141" s="83"/>
      <c r="K141" s="83"/>
      <c r="L141" s="83"/>
    </row>
    <row r="142" spans="1:12" x14ac:dyDescent="0.25">
      <c r="A142" s="119" t="s">
        <v>2392</v>
      </c>
      <c r="B142" s="83"/>
      <c r="C142" s="83"/>
      <c r="D142" s="83"/>
      <c r="E142" s="83"/>
      <c r="F142" s="83"/>
      <c r="G142" s="83"/>
      <c r="H142" s="83"/>
      <c r="I142" s="83"/>
      <c r="J142" s="83"/>
      <c r="K142" s="83"/>
      <c r="L142" s="83"/>
    </row>
    <row r="143" spans="1:12" x14ac:dyDescent="0.25">
      <c r="A143" s="119" t="s">
        <v>2502</v>
      </c>
      <c r="B143" s="83"/>
      <c r="C143" s="83"/>
      <c r="D143" s="83"/>
      <c r="E143" s="83"/>
      <c r="F143" s="83"/>
      <c r="G143" s="83"/>
      <c r="H143" s="83"/>
      <c r="I143" s="83"/>
      <c r="J143" s="83"/>
      <c r="K143" s="83"/>
      <c r="L143" s="83"/>
    </row>
    <row r="144" spans="1:12" x14ac:dyDescent="0.25">
      <c r="A144" s="119" t="s">
        <v>2503</v>
      </c>
      <c r="B144" s="83"/>
      <c r="C144" s="83"/>
      <c r="D144" s="83"/>
      <c r="E144" s="83"/>
      <c r="F144" s="83"/>
      <c r="G144" s="83"/>
      <c r="H144" s="83"/>
      <c r="I144" s="83"/>
      <c r="J144" s="83"/>
      <c r="K144" s="83"/>
      <c r="L144" s="83"/>
    </row>
    <row r="145" spans="1:12" x14ac:dyDescent="0.25">
      <c r="A145" s="119" t="s">
        <v>2504</v>
      </c>
      <c r="B145" s="83"/>
      <c r="C145" s="83"/>
      <c r="D145" s="83"/>
      <c r="E145" s="83"/>
      <c r="F145" s="83"/>
      <c r="G145" s="83"/>
      <c r="H145" s="83"/>
      <c r="I145" s="83"/>
      <c r="J145" s="83"/>
      <c r="K145" s="83"/>
      <c r="L145" s="83"/>
    </row>
    <row r="146" spans="1:12" x14ac:dyDescent="0.25">
      <c r="A146" s="83"/>
      <c r="B146" s="83"/>
      <c r="C146" s="83"/>
      <c r="D146" s="83"/>
      <c r="E146" s="83"/>
      <c r="F146" s="83"/>
      <c r="G146" s="83"/>
      <c r="H146" s="83"/>
      <c r="I146" s="83"/>
      <c r="J146" s="83"/>
      <c r="K146" s="83"/>
      <c r="L146" s="83"/>
    </row>
    <row r="147" spans="1:12" x14ac:dyDescent="0.25">
      <c r="A147" s="83"/>
      <c r="B147" s="83"/>
      <c r="C147" s="83"/>
      <c r="D147" s="83"/>
      <c r="E147" s="83"/>
      <c r="F147" s="83"/>
      <c r="G147" s="83"/>
      <c r="H147" s="83"/>
      <c r="I147" s="83"/>
      <c r="J147" s="83"/>
      <c r="K147" s="83"/>
      <c r="L147" s="83"/>
    </row>
    <row r="148" spans="1:12" x14ac:dyDescent="0.25">
      <c r="A148" s="83"/>
      <c r="B148" s="83"/>
      <c r="C148" s="83"/>
      <c r="D148" s="83"/>
      <c r="E148" s="83"/>
      <c r="F148" s="83"/>
      <c r="G148" s="83"/>
      <c r="H148" s="83"/>
      <c r="I148" s="83"/>
      <c r="J148" s="83"/>
      <c r="K148" s="83"/>
      <c r="L148" s="83"/>
    </row>
    <row r="149" spans="1:12" x14ac:dyDescent="0.25">
      <c r="A149" s="83"/>
      <c r="B149" s="83"/>
      <c r="C149" s="83"/>
      <c r="D149" s="83"/>
      <c r="E149" s="83"/>
      <c r="F149" s="83"/>
      <c r="G149" s="83"/>
      <c r="H149" s="83"/>
      <c r="I149" s="83"/>
      <c r="J149" s="83"/>
      <c r="K149" s="83"/>
      <c r="L149" s="83"/>
    </row>
    <row r="150" spans="1:12" x14ac:dyDescent="0.25">
      <c r="A150" s="83"/>
      <c r="B150" s="83"/>
      <c r="C150" s="83"/>
      <c r="D150" s="83"/>
      <c r="E150" s="83"/>
      <c r="F150" s="83"/>
      <c r="G150" s="83"/>
      <c r="H150" s="83"/>
      <c r="I150" s="83"/>
      <c r="J150" s="83"/>
      <c r="K150" s="83"/>
      <c r="L150" s="83"/>
    </row>
    <row r="151" spans="1:12" x14ac:dyDescent="0.25">
      <c r="A151" s="83"/>
      <c r="B151" s="83"/>
      <c r="C151" s="83"/>
      <c r="D151" s="83"/>
      <c r="E151" s="83"/>
      <c r="F151" s="83"/>
      <c r="G151" s="83"/>
      <c r="H151" s="83"/>
      <c r="I151" s="83"/>
      <c r="J151" s="83"/>
      <c r="K151" s="83"/>
      <c r="L151" s="83"/>
    </row>
    <row r="152" spans="1:12" x14ac:dyDescent="0.25">
      <c r="A152" s="83"/>
      <c r="B152" s="83"/>
      <c r="C152" s="83"/>
      <c r="D152" s="83"/>
      <c r="E152" s="83"/>
      <c r="F152" s="83"/>
      <c r="G152" s="83"/>
      <c r="H152" s="83"/>
      <c r="I152" s="83"/>
      <c r="J152" s="83"/>
      <c r="K152" s="83"/>
      <c r="L152" s="83"/>
    </row>
    <row r="153" spans="1:12" x14ac:dyDescent="0.25">
      <c r="A153" s="83"/>
      <c r="B153" s="83"/>
      <c r="C153" s="83"/>
      <c r="D153" s="83"/>
      <c r="E153" s="83"/>
      <c r="F153" s="83"/>
      <c r="G153" s="83"/>
      <c r="H153" s="83"/>
      <c r="I153" s="83"/>
      <c r="J153" s="83"/>
      <c r="K153" s="83"/>
      <c r="L153" s="83"/>
    </row>
    <row r="154" spans="1:12" x14ac:dyDescent="0.25">
      <c r="A154" s="83"/>
      <c r="B154" s="83"/>
      <c r="C154" s="83"/>
      <c r="D154" s="83"/>
      <c r="E154" s="83"/>
      <c r="F154" s="83"/>
      <c r="G154" s="83"/>
      <c r="H154" s="83"/>
      <c r="I154" s="83"/>
      <c r="J154" s="83"/>
      <c r="K154" s="83"/>
      <c r="L154" s="83"/>
    </row>
    <row r="155" spans="1:12" x14ac:dyDescent="0.25">
      <c r="A155" s="83"/>
      <c r="B155" s="83"/>
      <c r="C155" s="83"/>
      <c r="D155" s="83"/>
      <c r="E155" s="83"/>
      <c r="F155" s="83"/>
      <c r="G155" s="83"/>
      <c r="H155" s="83"/>
      <c r="I155" s="83"/>
      <c r="J155" s="83"/>
      <c r="K155" s="83"/>
      <c r="L155" s="83"/>
    </row>
    <row r="156" spans="1:12" x14ac:dyDescent="0.25">
      <c r="A156" s="83"/>
      <c r="B156" s="83"/>
      <c r="C156" s="83"/>
      <c r="D156" s="83"/>
      <c r="E156" s="83"/>
      <c r="F156" s="83"/>
      <c r="G156" s="83"/>
      <c r="H156" s="83"/>
      <c r="I156" s="83"/>
      <c r="J156" s="83"/>
      <c r="K156" s="83"/>
      <c r="L156" s="83"/>
    </row>
    <row r="157" spans="1:12" x14ac:dyDescent="0.25">
      <c r="A157" s="83"/>
      <c r="B157" s="83"/>
      <c r="C157" s="83"/>
      <c r="D157" s="83"/>
      <c r="E157" s="83"/>
      <c r="F157" s="83"/>
      <c r="G157" s="83"/>
      <c r="H157" s="83"/>
      <c r="I157" s="83"/>
      <c r="J157" s="83"/>
      <c r="K157" s="83"/>
      <c r="L157" s="83"/>
    </row>
    <row r="158" spans="1:12" x14ac:dyDescent="0.25">
      <c r="A158" s="83"/>
      <c r="B158" s="83"/>
      <c r="C158" s="83"/>
      <c r="D158" s="83"/>
      <c r="E158" s="83"/>
      <c r="F158" s="83"/>
      <c r="G158" s="83"/>
      <c r="H158" s="83"/>
      <c r="I158" s="83"/>
      <c r="J158" s="83"/>
      <c r="K158" s="83"/>
      <c r="L158" s="83"/>
    </row>
    <row r="159" spans="1:12" x14ac:dyDescent="0.25">
      <c r="A159" s="83"/>
      <c r="B159" s="83"/>
      <c r="C159" s="83"/>
      <c r="D159" s="83"/>
      <c r="E159" s="83"/>
      <c r="F159" s="83"/>
      <c r="G159" s="83"/>
      <c r="H159" s="83"/>
      <c r="I159" s="83"/>
      <c r="J159" s="83"/>
      <c r="K159" s="83"/>
      <c r="L159" s="83"/>
    </row>
    <row r="160" spans="1:12" x14ac:dyDescent="0.25">
      <c r="A160" s="83"/>
      <c r="B160" s="83"/>
      <c r="C160" s="83"/>
      <c r="D160" s="83"/>
      <c r="E160" s="83"/>
      <c r="F160" s="83"/>
      <c r="G160" s="83"/>
      <c r="H160" s="83"/>
      <c r="I160" s="83"/>
      <c r="J160" s="83"/>
      <c r="K160" s="83"/>
      <c r="L160" s="83"/>
    </row>
    <row r="161" spans="1:12" x14ac:dyDescent="0.25">
      <c r="A161" s="83"/>
      <c r="B161" s="83"/>
      <c r="C161" s="83"/>
      <c r="D161" s="83"/>
      <c r="E161" s="83"/>
      <c r="F161" s="83"/>
      <c r="G161" s="83"/>
      <c r="H161" s="83"/>
      <c r="I161" s="83"/>
      <c r="J161" s="83"/>
      <c r="K161" s="83"/>
      <c r="L161" s="83"/>
    </row>
    <row r="162" spans="1:12" x14ac:dyDescent="0.25">
      <c r="A162" s="83"/>
      <c r="B162" s="83"/>
      <c r="C162" s="83"/>
      <c r="D162" s="83"/>
      <c r="E162" s="83"/>
      <c r="F162" s="83"/>
      <c r="G162" s="83"/>
      <c r="H162" s="83"/>
      <c r="I162" s="83"/>
      <c r="J162" s="83"/>
      <c r="K162" s="83"/>
      <c r="L162" s="83"/>
    </row>
    <row r="163" spans="1:12" x14ac:dyDescent="0.25">
      <c r="A163" s="83"/>
      <c r="B163" s="83"/>
      <c r="C163" s="83"/>
      <c r="D163" s="83"/>
      <c r="E163" s="83"/>
      <c r="F163" s="83"/>
      <c r="G163" s="83"/>
      <c r="H163" s="83"/>
      <c r="I163" s="83"/>
      <c r="J163" s="83"/>
      <c r="K163" s="83"/>
      <c r="L163" s="83"/>
    </row>
    <row r="164" spans="1:12" x14ac:dyDescent="0.25">
      <c r="A164" s="83"/>
      <c r="B164" s="83"/>
      <c r="C164" s="83"/>
      <c r="D164" s="83"/>
      <c r="E164" s="83"/>
      <c r="F164" s="83"/>
      <c r="G164" s="83"/>
      <c r="H164" s="83"/>
      <c r="I164" s="83"/>
      <c r="J164" s="83"/>
      <c r="K164" s="83"/>
      <c r="L164" s="83"/>
    </row>
    <row r="165" spans="1:12" x14ac:dyDescent="0.25">
      <c r="A165" s="83"/>
      <c r="B165" s="83"/>
      <c r="C165" s="83"/>
      <c r="D165" s="83"/>
      <c r="E165" s="83"/>
      <c r="F165" s="83"/>
      <c r="G165" s="83"/>
      <c r="H165" s="83"/>
      <c r="I165" s="83"/>
      <c r="J165" s="83"/>
      <c r="K165" s="83"/>
      <c r="L165" s="83"/>
    </row>
    <row r="166" spans="1:12" x14ac:dyDescent="0.25">
      <c r="A166" s="83"/>
      <c r="B166" s="83"/>
      <c r="C166" s="83"/>
      <c r="D166" s="83"/>
      <c r="E166" s="83"/>
      <c r="F166" s="83"/>
      <c r="G166" s="83"/>
      <c r="H166" s="83"/>
      <c r="I166" s="83"/>
      <c r="J166" s="83"/>
      <c r="K166" s="83"/>
      <c r="L166" s="83"/>
    </row>
    <row r="167" spans="1:12" x14ac:dyDescent="0.25">
      <c r="A167" s="83"/>
      <c r="B167" s="83"/>
      <c r="C167" s="83"/>
      <c r="D167" s="83"/>
      <c r="E167" s="83"/>
      <c r="F167" s="83"/>
      <c r="G167" s="83"/>
      <c r="H167" s="83"/>
      <c r="I167" s="83"/>
      <c r="J167" s="83"/>
      <c r="K167" s="83"/>
      <c r="L167" s="83"/>
    </row>
    <row r="168" spans="1:12" x14ac:dyDescent="0.25">
      <c r="A168" s="83"/>
      <c r="B168" s="83"/>
      <c r="C168" s="83"/>
      <c r="D168" s="83"/>
      <c r="E168" s="83"/>
      <c r="F168" s="83"/>
      <c r="G168" s="83"/>
      <c r="H168" s="83"/>
      <c r="I168" s="83"/>
      <c r="J168" s="83"/>
      <c r="K168" s="83"/>
      <c r="L168" s="83"/>
    </row>
    <row r="169" spans="1:12" x14ac:dyDescent="0.25">
      <c r="A169" s="83"/>
      <c r="B169" s="83"/>
      <c r="C169" s="83"/>
      <c r="D169" s="83"/>
      <c r="E169" s="83"/>
      <c r="F169" s="83"/>
      <c r="G169" s="83"/>
      <c r="H169" s="83"/>
      <c r="I169" s="83"/>
      <c r="J169" s="83"/>
      <c r="K169" s="83"/>
      <c r="L169" s="83"/>
    </row>
    <row r="170" spans="1:12" x14ac:dyDescent="0.25">
      <c r="A170" s="83"/>
      <c r="B170" s="83"/>
      <c r="C170" s="83"/>
      <c r="D170" s="83"/>
      <c r="E170" s="83"/>
      <c r="F170" s="83"/>
      <c r="G170" s="83"/>
      <c r="H170" s="83"/>
      <c r="I170" s="83"/>
      <c r="J170" s="83"/>
      <c r="K170" s="83"/>
      <c r="L170" s="83"/>
    </row>
    <row r="171" spans="1:12" x14ac:dyDescent="0.25">
      <c r="A171" s="83"/>
      <c r="B171" s="83"/>
      <c r="C171" s="83"/>
      <c r="D171" s="83"/>
      <c r="E171" s="83"/>
      <c r="F171" s="83"/>
      <c r="G171" s="83"/>
      <c r="H171" s="83"/>
      <c r="I171" s="83"/>
      <c r="J171" s="83"/>
      <c r="K171" s="83"/>
      <c r="L171" s="83"/>
    </row>
    <row r="172" spans="1:12" x14ac:dyDescent="0.25">
      <c r="A172" s="83"/>
      <c r="B172" s="83"/>
      <c r="C172" s="83"/>
      <c r="D172" s="83"/>
      <c r="E172" s="83"/>
      <c r="F172" s="83"/>
      <c r="G172" s="83"/>
      <c r="H172" s="83"/>
      <c r="I172" s="83"/>
      <c r="J172" s="83"/>
      <c r="K172" s="83"/>
      <c r="L172" s="83"/>
    </row>
    <row r="173" spans="1:12" x14ac:dyDescent="0.25">
      <c r="A173" s="83"/>
      <c r="B173" s="83"/>
      <c r="C173" s="83"/>
      <c r="D173" s="83"/>
      <c r="E173" s="83"/>
      <c r="F173" s="83"/>
      <c r="G173" s="83"/>
      <c r="H173" s="83"/>
      <c r="I173" s="83"/>
      <c r="J173" s="83"/>
      <c r="K173" s="83"/>
      <c r="L173" s="83"/>
    </row>
    <row r="174" spans="1:12" x14ac:dyDescent="0.25">
      <c r="A174" s="83"/>
      <c r="B174" s="83"/>
      <c r="C174" s="83"/>
      <c r="D174" s="83"/>
      <c r="E174" s="83"/>
      <c r="F174" s="83"/>
      <c r="G174" s="83"/>
      <c r="H174" s="83"/>
      <c r="I174" s="83"/>
      <c r="J174" s="83"/>
      <c r="K174" s="83"/>
      <c r="L174" s="83"/>
    </row>
    <row r="175" spans="1:12" x14ac:dyDescent="0.25">
      <c r="A175" s="83"/>
      <c r="B175" s="83"/>
      <c r="C175" s="83"/>
      <c r="D175" s="83"/>
      <c r="E175" s="83"/>
      <c r="F175" s="83"/>
      <c r="G175" s="83"/>
      <c r="H175" s="83"/>
      <c r="I175" s="83"/>
      <c r="J175" s="83"/>
      <c r="K175" s="83"/>
      <c r="L175" s="83"/>
    </row>
    <row r="176" spans="1:12" x14ac:dyDescent="0.25">
      <c r="A176" s="83"/>
      <c r="B176" s="83"/>
      <c r="C176" s="83"/>
      <c r="D176" s="83"/>
      <c r="E176" s="83"/>
      <c r="F176" s="83"/>
      <c r="G176" s="83"/>
      <c r="H176" s="83"/>
      <c r="I176" s="83"/>
      <c r="J176" s="83"/>
      <c r="K176" s="83"/>
      <c r="L176" s="83"/>
    </row>
    <row r="177" spans="1:12" x14ac:dyDescent="0.25">
      <c r="A177" s="83"/>
      <c r="B177" s="83"/>
      <c r="C177" s="83"/>
      <c r="D177" s="83"/>
      <c r="E177" s="83"/>
      <c r="F177" s="83"/>
      <c r="G177" s="83"/>
      <c r="H177" s="83"/>
      <c r="I177" s="83"/>
      <c r="J177" s="83"/>
      <c r="K177" s="83"/>
      <c r="L177" s="83"/>
    </row>
    <row r="178" spans="1:12" x14ac:dyDescent="0.25">
      <c r="A178" s="83"/>
      <c r="B178" s="83"/>
      <c r="C178" s="83"/>
      <c r="D178" s="83"/>
      <c r="E178" s="83"/>
      <c r="F178" s="83"/>
      <c r="G178" s="83"/>
      <c r="H178" s="83"/>
      <c r="I178" s="83"/>
      <c r="J178" s="83"/>
      <c r="K178" s="83"/>
      <c r="L178" s="83"/>
    </row>
    <row r="179" spans="1:12" x14ac:dyDescent="0.25">
      <c r="A179" s="83"/>
      <c r="B179" s="83"/>
      <c r="C179" s="83"/>
      <c r="D179" s="83"/>
      <c r="E179" s="83"/>
      <c r="F179" s="83"/>
      <c r="G179" s="83"/>
      <c r="H179" s="83"/>
      <c r="I179" s="83"/>
      <c r="J179" s="83"/>
      <c r="K179" s="83"/>
      <c r="L179" s="83"/>
    </row>
    <row r="180" spans="1:12" x14ac:dyDescent="0.25">
      <c r="A180" s="83"/>
      <c r="B180" s="83"/>
      <c r="C180" s="83"/>
      <c r="D180" s="83"/>
      <c r="E180" s="83"/>
      <c r="F180" s="83"/>
      <c r="G180" s="83"/>
      <c r="H180" s="83"/>
      <c r="I180" s="83"/>
      <c r="J180" s="83"/>
      <c r="K180" s="83"/>
      <c r="L180" s="83"/>
    </row>
    <row r="181" spans="1:12" x14ac:dyDescent="0.25">
      <c r="A181" s="83"/>
      <c r="B181" s="83"/>
      <c r="C181" s="83"/>
      <c r="D181" s="83"/>
      <c r="E181" s="83"/>
      <c r="F181" s="83"/>
      <c r="G181" s="83"/>
      <c r="H181" s="83"/>
      <c r="I181" s="83"/>
      <c r="J181" s="83"/>
      <c r="K181" s="83"/>
      <c r="L181" s="83"/>
    </row>
    <row r="182" spans="1:12" x14ac:dyDescent="0.25">
      <c r="A182" s="83"/>
      <c r="B182" s="83"/>
      <c r="C182" s="83"/>
      <c r="D182" s="83"/>
      <c r="E182" s="83"/>
      <c r="F182" s="83"/>
      <c r="G182" s="83"/>
      <c r="H182" s="83"/>
      <c r="I182" s="83"/>
      <c r="J182" s="83"/>
      <c r="K182" s="83"/>
      <c r="L182" s="83"/>
    </row>
    <row r="183" spans="1:12" x14ac:dyDescent="0.25">
      <c r="A183" s="83"/>
      <c r="B183" s="83"/>
      <c r="C183" s="83"/>
      <c r="D183" s="83"/>
      <c r="E183" s="83"/>
      <c r="F183" s="83"/>
      <c r="G183" s="83"/>
      <c r="H183" s="83"/>
      <c r="I183" s="83"/>
      <c r="J183" s="83"/>
      <c r="K183" s="83"/>
      <c r="L183" s="83"/>
    </row>
    <row r="184" spans="1:12" x14ac:dyDescent="0.25">
      <c r="A184" s="83"/>
      <c r="B184" s="83"/>
      <c r="C184" s="83"/>
      <c r="D184" s="83"/>
      <c r="E184" s="83"/>
      <c r="F184" s="83"/>
      <c r="G184" s="83"/>
      <c r="H184" s="83"/>
      <c r="I184" s="83"/>
      <c r="J184" s="83"/>
      <c r="K184" s="83"/>
      <c r="L184" s="83"/>
    </row>
    <row r="185" spans="1:12" x14ac:dyDescent="0.25">
      <c r="A185" s="83"/>
      <c r="B185" s="83"/>
      <c r="C185" s="83"/>
      <c r="D185" s="83"/>
      <c r="E185" s="83"/>
      <c r="F185" s="83"/>
      <c r="G185" s="83"/>
      <c r="H185" s="83"/>
      <c r="I185" s="83"/>
      <c r="J185" s="83"/>
      <c r="K185" s="83"/>
      <c r="L185" s="83"/>
    </row>
    <row r="186" spans="1:12" x14ac:dyDescent="0.25">
      <c r="A186" s="83"/>
      <c r="B186" s="83"/>
      <c r="C186" s="83"/>
      <c r="D186" s="83"/>
      <c r="E186" s="83"/>
      <c r="F186" s="83"/>
      <c r="G186" s="83"/>
      <c r="H186" s="83"/>
      <c r="I186" s="83"/>
      <c r="J186" s="83"/>
      <c r="K186" s="83"/>
      <c r="L186" s="83"/>
    </row>
    <row r="187" spans="1:12" x14ac:dyDescent="0.25">
      <c r="A187" s="83"/>
      <c r="B187" s="83"/>
      <c r="C187" s="83"/>
      <c r="D187" s="83"/>
      <c r="E187" s="83"/>
      <c r="F187" s="83"/>
      <c r="G187" s="83"/>
      <c r="H187" s="83"/>
      <c r="I187" s="83"/>
      <c r="J187" s="83"/>
      <c r="K187" s="83"/>
      <c r="L187" s="83"/>
    </row>
    <row r="188" spans="1:12" x14ac:dyDescent="0.25">
      <c r="A188" s="83"/>
      <c r="B188" s="83"/>
      <c r="C188" s="83"/>
      <c r="D188" s="83"/>
      <c r="E188" s="83"/>
      <c r="F188" s="83"/>
      <c r="G188" s="83"/>
      <c r="H188" s="83"/>
      <c r="I188" s="83"/>
      <c r="J188" s="83"/>
      <c r="K188" s="83"/>
      <c r="L188" s="83"/>
    </row>
    <row r="189" spans="1:12" x14ac:dyDescent="0.25">
      <c r="A189" s="83"/>
      <c r="B189" s="83"/>
      <c r="C189" s="83"/>
      <c r="D189" s="83"/>
      <c r="E189" s="83"/>
      <c r="F189" s="83"/>
      <c r="G189" s="83"/>
      <c r="H189" s="83"/>
      <c r="I189" s="83"/>
      <c r="J189" s="83"/>
      <c r="K189" s="83"/>
      <c r="L189" s="83"/>
    </row>
    <row r="190" spans="1:12" x14ac:dyDescent="0.25">
      <c r="A190" s="83"/>
      <c r="B190" s="83"/>
      <c r="C190" s="83"/>
      <c r="D190" s="83"/>
      <c r="E190" s="83"/>
      <c r="F190" s="83"/>
      <c r="G190" s="83"/>
      <c r="H190" s="83"/>
      <c r="I190" s="83"/>
      <c r="J190" s="83"/>
      <c r="K190" s="83"/>
      <c r="L190" s="83"/>
    </row>
    <row r="191" spans="1:12" x14ac:dyDescent="0.25">
      <c r="A191" s="83"/>
      <c r="B191" s="83"/>
      <c r="C191" s="83"/>
      <c r="D191" s="83"/>
      <c r="E191" s="83"/>
      <c r="F191" s="83"/>
      <c r="G191" s="83"/>
      <c r="H191" s="83"/>
      <c r="I191" s="83"/>
      <c r="J191" s="83"/>
      <c r="K191" s="83"/>
      <c r="L191" s="83"/>
    </row>
    <row r="192" spans="1:12" x14ac:dyDescent="0.25">
      <c r="A192" s="83"/>
      <c r="B192" s="83"/>
      <c r="C192" s="83"/>
      <c r="D192" s="83"/>
      <c r="E192" s="83"/>
      <c r="F192" s="83"/>
      <c r="G192" s="83"/>
      <c r="H192" s="83"/>
      <c r="I192" s="83"/>
      <c r="J192" s="83"/>
      <c r="K192" s="83"/>
      <c r="L192" s="83"/>
    </row>
    <row r="193" spans="1:12" x14ac:dyDescent="0.25">
      <c r="A193" s="83"/>
      <c r="B193" s="83"/>
      <c r="C193" s="83"/>
      <c r="D193" s="83"/>
      <c r="E193" s="83"/>
      <c r="F193" s="83"/>
      <c r="G193" s="83"/>
      <c r="H193" s="83"/>
      <c r="I193" s="83"/>
      <c r="J193" s="83"/>
      <c r="K193" s="83"/>
      <c r="L193" s="83"/>
    </row>
    <row r="194" spans="1:12" x14ac:dyDescent="0.25">
      <c r="A194" s="83"/>
      <c r="B194" s="83"/>
      <c r="C194" s="83"/>
      <c r="D194" s="83"/>
      <c r="E194" s="83"/>
      <c r="F194" s="83"/>
      <c r="G194" s="83"/>
      <c r="H194" s="83"/>
      <c r="I194" s="83"/>
      <c r="J194" s="83"/>
      <c r="K194" s="83"/>
      <c r="L194" s="83"/>
    </row>
    <row r="195" spans="1:12" x14ac:dyDescent="0.25">
      <c r="A195" s="83"/>
      <c r="B195" s="83"/>
      <c r="C195" s="83"/>
      <c r="D195" s="83"/>
      <c r="E195" s="83"/>
      <c r="F195" s="83"/>
      <c r="G195" s="83"/>
      <c r="H195" s="83"/>
      <c r="I195" s="83"/>
      <c r="J195" s="83"/>
      <c r="K195" s="83"/>
      <c r="L195" s="83"/>
    </row>
    <row r="196" spans="1:12" x14ac:dyDescent="0.25">
      <c r="A196" s="83"/>
      <c r="B196" s="83"/>
      <c r="C196" s="83"/>
      <c r="D196" s="83"/>
      <c r="E196" s="83"/>
      <c r="F196" s="83"/>
      <c r="G196" s="83"/>
      <c r="H196" s="83"/>
      <c r="I196" s="83"/>
      <c r="J196" s="83"/>
      <c r="K196" s="83"/>
      <c r="L196" s="83"/>
    </row>
    <row r="197" spans="1:12" x14ac:dyDescent="0.25">
      <c r="A197" s="83"/>
      <c r="B197" s="83"/>
      <c r="C197" s="83"/>
      <c r="D197" s="83"/>
      <c r="E197" s="83"/>
      <c r="F197" s="83"/>
      <c r="G197" s="83"/>
      <c r="H197" s="83"/>
      <c r="I197" s="83"/>
      <c r="J197" s="83"/>
      <c r="K197" s="83"/>
      <c r="L197" s="83"/>
    </row>
    <row r="198" spans="1:12" x14ac:dyDescent="0.25">
      <c r="A198" s="83"/>
      <c r="B198" s="83"/>
      <c r="C198" s="83"/>
      <c r="D198" s="83"/>
      <c r="E198" s="83"/>
      <c r="F198" s="83"/>
      <c r="G198" s="83"/>
      <c r="H198" s="83"/>
      <c r="I198" s="83"/>
      <c r="J198" s="83"/>
      <c r="K198" s="83"/>
      <c r="L198" s="83"/>
    </row>
  </sheetData>
  <mergeCells count="144">
    <mergeCell ref="A1:L1"/>
    <mergeCell ref="B2:E2"/>
    <mergeCell ref="F2:L2"/>
    <mergeCell ref="A3:L3"/>
    <mergeCell ref="A4:L4"/>
    <mergeCell ref="B5:D5"/>
    <mergeCell ref="E5:L5"/>
    <mergeCell ref="A6:A7"/>
    <mergeCell ref="B6:D7"/>
    <mergeCell ref="E6:L6"/>
    <mergeCell ref="F7:H7"/>
    <mergeCell ref="J7:L7"/>
    <mergeCell ref="A8:A9"/>
    <mergeCell ref="B8:D9"/>
    <mergeCell ref="E8:L8"/>
    <mergeCell ref="F9:H9"/>
    <mergeCell ref="J9:L9"/>
    <mergeCell ref="B13:D13"/>
    <mergeCell ref="E13:L13"/>
    <mergeCell ref="B14:D14"/>
    <mergeCell ref="E14:L14"/>
    <mergeCell ref="A15:L15"/>
    <mergeCell ref="A16:L16"/>
    <mergeCell ref="B10:D10"/>
    <mergeCell ref="E10:L10"/>
    <mergeCell ref="B11:D11"/>
    <mergeCell ref="E11:L11"/>
    <mergeCell ref="B12:D12"/>
    <mergeCell ref="E12:L12"/>
    <mergeCell ref="B21:C21"/>
    <mergeCell ref="D21:L21"/>
    <mergeCell ref="B22:C22"/>
    <mergeCell ref="D22:L22"/>
    <mergeCell ref="B23:C23"/>
    <mergeCell ref="D23:L23"/>
    <mergeCell ref="B17:C17"/>
    <mergeCell ref="D17:L17"/>
    <mergeCell ref="B18:C18"/>
    <mergeCell ref="D18:L18"/>
    <mergeCell ref="A19:L19"/>
    <mergeCell ref="B20:C20"/>
    <mergeCell ref="D20:L20"/>
    <mergeCell ref="A27:L27"/>
    <mergeCell ref="B28:C28"/>
    <mergeCell ref="D28:L28"/>
    <mergeCell ref="B29:C29"/>
    <mergeCell ref="D29:L29"/>
    <mergeCell ref="B30:C30"/>
    <mergeCell ref="D30:L30"/>
    <mergeCell ref="B24:C24"/>
    <mergeCell ref="D24:L24"/>
    <mergeCell ref="B25:C25"/>
    <mergeCell ref="D25:L25"/>
    <mergeCell ref="B26:C26"/>
    <mergeCell ref="D26:L26"/>
    <mergeCell ref="B33:C33"/>
    <mergeCell ref="D33:L33"/>
    <mergeCell ref="A34:L34"/>
    <mergeCell ref="A35:C35"/>
    <mergeCell ref="B36:C36"/>
    <mergeCell ref="B37:C37"/>
    <mergeCell ref="A31:L31"/>
    <mergeCell ref="B32:C32"/>
    <mergeCell ref="D32:E32"/>
    <mergeCell ref="F32:G32"/>
    <mergeCell ref="H32:I32"/>
    <mergeCell ref="J32:L32"/>
    <mergeCell ref="K43:L43"/>
    <mergeCell ref="B44:C44"/>
    <mergeCell ref="D44:J44"/>
    <mergeCell ref="K44:L44"/>
    <mergeCell ref="B45:C45"/>
    <mergeCell ref="D45:J45"/>
    <mergeCell ref="K45:L45"/>
    <mergeCell ref="B38:C38"/>
    <mergeCell ref="B39:C39"/>
    <mergeCell ref="A40:L40"/>
    <mergeCell ref="A41:A49"/>
    <mergeCell ref="B41:L41"/>
    <mergeCell ref="B42:C42"/>
    <mergeCell ref="D42:J42"/>
    <mergeCell ref="K42:L42"/>
    <mergeCell ref="B43:C43"/>
    <mergeCell ref="D43:J43"/>
    <mergeCell ref="B48:C48"/>
    <mergeCell ref="D48:J48"/>
    <mergeCell ref="K48:L48"/>
    <mergeCell ref="B49:C49"/>
    <mergeCell ref="D49:J49"/>
    <mergeCell ref="K49:L49"/>
    <mergeCell ref="B46:C46"/>
    <mergeCell ref="D46:J46"/>
    <mergeCell ref="K46:L46"/>
    <mergeCell ref="B47:C47"/>
    <mergeCell ref="D47:J47"/>
    <mergeCell ref="K47:L47"/>
    <mergeCell ref="A50:L50"/>
    <mergeCell ref="A51:A60"/>
    <mergeCell ref="B51:L51"/>
    <mergeCell ref="B52:D52"/>
    <mergeCell ref="E52:F52"/>
    <mergeCell ref="G52:H52"/>
    <mergeCell ref="I52:J52"/>
    <mergeCell ref="K52:L52"/>
    <mergeCell ref="B53:D53"/>
    <mergeCell ref="I53:J53"/>
    <mergeCell ref="B54:D54"/>
    <mergeCell ref="E54:F54"/>
    <mergeCell ref="G54:H54"/>
    <mergeCell ref="I54:J54"/>
    <mergeCell ref="K54:L54"/>
    <mergeCell ref="B55:D55"/>
    <mergeCell ref="E55:F55"/>
    <mergeCell ref="G55:H55"/>
    <mergeCell ref="I55:J55"/>
    <mergeCell ref="K55:L55"/>
    <mergeCell ref="B56:D56"/>
    <mergeCell ref="E56:F56"/>
    <mergeCell ref="G56:H56"/>
    <mergeCell ref="I56:J56"/>
    <mergeCell ref="K56:L56"/>
    <mergeCell ref="B57:D57"/>
    <mergeCell ref="E57:F57"/>
    <mergeCell ref="G57:H57"/>
    <mergeCell ref="I57:J57"/>
    <mergeCell ref="K57:L57"/>
    <mergeCell ref="B62:C62"/>
    <mergeCell ref="D62:L62"/>
    <mergeCell ref="B60:D60"/>
    <mergeCell ref="E60:F60"/>
    <mergeCell ref="G60:H60"/>
    <mergeCell ref="I60:J60"/>
    <mergeCell ref="K60:L60"/>
    <mergeCell ref="A61:L61"/>
    <mergeCell ref="B58:D58"/>
    <mergeCell ref="E58:F58"/>
    <mergeCell ref="G58:H58"/>
    <mergeCell ref="I58:J58"/>
    <mergeCell ref="K58:L58"/>
    <mergeCell ref="B59:D59"/>
    <mergeCell ref="E59:F59"/>
    <mergeCell ref="G59:H59"/>
    <mergeCell ref="I59:J59"/>
    <mergeCell ref="K59:L59"/>
  </mergeCells>
  <conditionalFormatting sqref="F32:G32">
    <cfRule type="containsText" dxfId="8" priority="5" stopIfTrue="1" operator="containsText" text="wybierz">
      <formula>NOT(ISERROR(SEARCH("wybierz",F32)))</formula>
    </cfRule>
  </conditionalFormatting>
  <conditionalFormatting sqref="D21:D22">
    <cfRule type="containsText" dxfId="7" priority="4" stopIfTrue="1" operator="containsText" text="wybierz">
      <formula>NOT(ISERROR(SEARCH("wybierz",D21)))</formula>
    </cfRule>
  </conditionalFormatting>
  <conditionalFormatting sqref="D25">
    <cfRule type="containsText" dxfId="6" priority="3" stopIfTrue="1" operator="containsText" text="wybierz">
      <formula>NOT(ISERROR(SEARCH("wybierz",D25)))</formula>
    </cfRule>
  </conditionalFormatting>
  <conditionalFormatting sqref="D24">
    <cfRule type="containsText" dxfId="5" priority="2" stopIfTrue="1" operator="containsText" text="wybierz">
      <formula>NOT(ISERROR(SEARCH("wybierz",D24)))</formula>
    </cfRule>
  </conditionalFormatting>
  <conditionalFormatting sqref="D23">
    <cfRule type="containsText" dxfId="4" priority="1" stopIfTrue="1" operator="containsText" text="wybierz">
      <formula>NOT(ISERROR(SEARCH("wybierz",D23)))</formula>
    </cfRule>
  </conditionalFormatting>
  <dataValidations count="7">
    <dataValidation type="list" allowBlank="1" showInputMessage="1" showErrorMessage="1" sqref="D17:L17">
      <formula1>$A$85:$A$88</formula1>
    </dataValidation>
    <dataValidation type="list" allowBlank="1" showInputMessage="1" showErrorMessage="1" prompt="wybierz Program z listy" sqref="E10:L10">
      <formula1>$A$65:$A$82</formula1>
    </dataValidation>
    <dataValidation type="list" allowBlank="1" showInputMessage="1" showErrorMessage="1" prompt="wybierz PI z listy" sqref="D22:L22">
      <formula1>$A$140:$A$145</formula1>
    </dataValidation>
    <dataValidation allowBlank="1" showInputMessage="1" showErrorMessage="1" prompt="zgodnie z właściwym PO" sqref="E11:L13"/>
    <dataValidation type="list" allowBlank="1" showInputMessage="1" showErrorMessage="1" prompt="wybierz narzędzie PP" sqref="D18:L18">
      <formula1>$A$91:$A$127</formula1>
    </dataValidation>
    <dataValidation type="list" allowBlank="1" showInputMessage="1" showErrorMessage="1" prompt="wybierz fundusz" sqref="D20:L20">
      <formula1>$A$130:$A$131</formula1>
    </dataValidation>
    <dataValidation type="list" allowBlank="1" showInputMessage="1" showErrorMessage="1" prompt="wybierz Cel Tematyczny" sqref="D21:L21">
      <formula1>$A$134:$A$137</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5"/>
  <sheetViews>
    <sheetView topLeftCell="A54" zoomScale="70" zoomScaleNormal="70" workbookViewId="0">
      <selection activeCell="K57" sqref="K57:L59"/>
    </sheetView>
  </sheetViews>
  <sheetFormatPr defaultRowHeight="15" x14ac:dyDescent="0.25"/>
  <cols>
    <col min="3" max="3" width="19.28515625" customWidth="1"/>
    <col min="4" max="4" width="13.140625" customWidth="1"/>
    <col min="12" max="12" width="108" customWidth="1"/>
    <col min="13" max="13" width="17.28515625" customWidth="1"/>
  </cols>
  <sheetData>
    <row r="1" spans="1:12" x14ac:dyDescent="0.25">
      <c r="A1" s="445" t="s">
        <v>2368</v>
      </c>
      <c r="B1" s="446"/>
      <c r="C1" s="446"/>
      <c r="D1" s="446"/>
      <c r="E1" s="446"/>
      <c r="F1" s="446"/>
      <c r="G1" s="446"/>
      <c r="H1" s="446"/>
      <c r="I1" s="446"/>
      <c r="J1" s="446"/>
      <c r="K1" s="446"/>
      <c r="L1" s="447"/>
    </row>
    <row r="2" spans="1:12" ht="24.75" customHeight="1" thickBot="1" x14ac:dyDescent="0.3">
      <c r="A2" s="145">
        <v>1</v>
      </c>
      <c r="B2" s="448" t="s">
        <v>2369</v>
      </c>
      <c r="C2" s="448"/>
      <c r="D2" s="448"/>
      <c r="E2" s="449"/>
      <c r="F2" s="439" t="s">
        <v>3325</v>
      </c>
      <c r="G2" s="439"/>
      <c r="H2" s="439"/>
      <c r="I2" s="439"/>
      <c r="J2" s="439"/>
      <c r="K2" s="439"/>
      <c r="L2" s="440"/>
    </row>
    <row r="3" spans="1:12" ht="15.75" thickBot="1" x14ac:dyDescent="0.3">
      <c r="A3" s="450"/>
      <c r="B3" s="451"/>
      <c r="C3" s="451"/>
      <c r="D3" s="451"/>
      <c r="E3" s="451"/>
      <c r="F3" s="451"/>
      <c r="G3" s="451"/>
      <c r="H3" s="451"/>
      <c r="I3" s="451"/>
      <c r="J3" s="451"/>
      <c r="K3" s="451"/>
      <c r="L3" s="452"/>
    </row>
    <row r="4" spans="1:12" x14ac:dyDescent="0.25">
      <c r="A4" s="453" t="s">
        <v>0</v>
      </c>
      <c r="B4" s="454"/>
      <c r="C4" s="454"/>
      <c r="D4" s="454"/>
      <c r="E4" s="454"/>
      <c r="F4" s="454"/>
      <c r="G4" s="454"/>
      <c r="H4" s="454"/>
      <c r="I4" s="454"/>
      <c r="J4" s="454"/>
      <c r="K4" s="455"/>
      <c r="L4" s="456"/>
    </row>
    <row r="5" spans="1:12" ht="45.75" customHeight="1" x14ac:dyDescent="0.25">
      <c r="A5" s="167">
        <v>2</v>
      </c>
      <c r="B5" s="457" t="s">
        <v>2370</v>
      </c>
      <c r="C5" s="457"/>
      <c r="D5" s="457"/>
      <c r="E5" s="458" t="s">
        <v>3361</v>
      </c>
      <c r="F5" s="458"/>
      <c r="G5" s="458"/>
      <c r="H5" s="458"/>
      <c r="I5" s="458"/>
      <c r="J5" s="458"/>
      <c r="K5" s="458"/>
      <c r="L5" s="459"/>
    </row>
    <row r="6" spans="1:12" ht="48" customHeight="1" x14ac:dyDescent="0.25">
      <c r="A6" s="460">
        <v>3</v>
      </c>
      <c r="B6" s="457" t="s">
        <v>2371</v>
      </c>
      <c r="C6" s="457"/>
      <c r="D6" s="457"/>
      <c r="E6" s="458" t="s">
        <v>3406</v>
      </c>
      <c r="F6" s="458"/>
      <c r="G6" s="458"/>
      <c r="H6" s="458"/>
      <c r="I6" s="458"/>
      <c r="J6" s="458"/>
      <c r="K6" s="458"/>
      <c r="L6" s="459"/>
    </row>
    <row r="7" spans="1:12" ht="39" customHeight="1" x14ac:dyDescent="0.25">
      <c r="A7" s="460"/>
      <c r="B7" s="457"/>
      <c r="C7" s="457"/>
      <c r="D7" s="457"/>
      <c r="E7" s="146" t="s">
        <v>2372</v>
      </c>
      <c r="F7" s="426" t="s">
        <v>73</v>
      </c>
      <c r="G7" s="426"/>
      <c r="H7" s="426"/>
      <c r="I7" s="146" t="s">
        <v>2373</v>
      </c>
      <c r="J7" s="427">
        <v>1465</v>
      </c>
      <c r="K7" s="428"/>
      <c r="L7" s="429"/>
    </row>
    <row r="8" spans="1:12" x14ac:dyDescent="0.25">
      <c r="A8" s="460">
        <v>4</v>
      </c>
      <c r="B8" s="457" t="s">
        <v>2374</v>
      </c>
      <c r="C8" s="457"/>
      <c r="D8" s="457"/>
      <c r="E8" s="461" t="s">
        <v>2375</v>
      </c>
      <c r="F8" s="462"/>
      <c r="G8" s="462"/>
      <c r="H8" s="462"/>
      <c r="I8" s="462"/>
      <c r="J8" s="462"/>
      <c r="K8" s="462"/>
      <c r="L8" s="463"/>
    </row>
    <row r="9" spans="1:12" ht="26.25" customHeight="1" x14ac:dyDescent="0.25">
      <c r="A9" s="460"/>
      <c r="B9" s="457"/>
      <c r="C9" s="457"/>
      <c r="D9" s="457"/>
      <c r="E9" s="146" t="s">
        <v>2372</v>
      </c>
      <c r="F9" s="464" t="s">
        <v>3407</v>
      </c>
      <c r="G9" s="464"/>
      <c r="H9" s="464"/>
      <c r="I9" s="146" t="s">
        <v>2373</v>
      </c>
      <c r="J9" s="465" t="s">
        <v>3408</v>
      </c>
      <c r="K9" s="466"/>
      <c r="L9" s="467"/>
    </row>
    <row r="10" spans="1:12" ht="33.75" customHeight="1" x14ac:dyDescent="0.25">
      <c r="A10" s="167">
        <v>5</v>
      </c>
      <c r="B10" s="457" t="s">
        <v>11</v>
      </c>
      <c r="C10" s="457"/>
      <c r="D10" s="457"/>
      <c r="E10" s="470" t="s">
        <v>14</v>
      </c>
      <c r="F10" s="470"/>
      <c r="G10" s="470"/>
      <c r="H10" s="470"/>
      <c r="I10" s="470"/>
      <c r="J10" s="470"/>
      <c r="K10" s="471"/>
      <c r="L10" s="472"/>
    </row>
    <row r="11" spans="1:12" ht="24.75" customHeight="1" x14ac:dyDescent="0.25">
      <c r="A11" s="167">
        <v>6</v>
      </c>
      <c r="B11" s="457" t="s">
        <v>2376</v>
      </c>
      <c r="C11" s="457"/>
      <c r="D11" s="457"/>
      <c r="E11" s="420" t="s">
        <v>2377</v>
      </c>
      <c r="F11" s="420"/>
      <c r="G11" s="420"/>
      <c r="H11" s="420"/>
      <c r="I11" s="420"/>
      <c r="J11" s="420"/>
      <c r="K11" s="420"/>
      <c r="L11" s="421"/>
    </row>
    <row r="12" spans="1:12" ht="36.75" customHeight="1" x14ac:dyDescent="0.25">
      <c r="A12" s="167">
        <v>7</v>
      </c>
      <c r="B12" s="457" t="s">
        <v>2378</v>
      </c>
      <c r="C12" s="457"/>
      <c r="D12" s="457"/>
      <c r="E12" s="369" t="s">
        <v>3409</v>
      </c>
      <c r="F12" s="369"/>
      <c r="G12" s="369"/>
      <c r="H12" s="369"/>
      <c r="I12" s="369"/>
      <c r="J12" s="369"/>
      <c r="K12" s="369"/>
      <c r="L12" s="422"/>
    </row>
    <row r="13" spans="1:12" ht="36" customHeight="1" x14ac:dyDescent="0.25">
      <c r="A13" s="167">
        <v>8</v>
      </c>
      <c r="B13" s="457" t="s">
        <v>2380</v>
      </c>
      <c r="C13" s="457"/>
      <c r="D13" s="457"/>
      <c r="E13" s="430" t="s">
        <v>2381</v>
      </c>
      <c r="F13" s="430"/>
      <c r="G13" s="430"/>
      <c r="H13" s="430"/>
      <c r="I13" s="430"/>
      <c r="J13" s="430"/>
      <c r="K13" s="430"/>
      <c r="L13" s="431"/>
    </row>
    <row r="14" spans="1:12" ht="73.5" customHeight="1" thickBot="1" x14ac:dyDescent="0.3">
      <c r="A14" s="167">
        <v>9</v>
      </c>
      <c r="B14" s="457" t="s">
        <v>2</v>
      </c>
      <c r="C14" s="457"/>
      <c r="D14" s="457"/>
      <c r="E14" s="468" t="s">
        <v>3466</v>
      </c>
      <c r="F14" s="468"/>
      <c r="G14" s="468"/>
      <c r="H14" s="468"/>
      <c r="I14" s="468"/>
      <c r="J14" s="468"/>
      <c r="K14" s="468"/>
      <c r="L14" s="469"/>
    </row>
    <row r="15" spans="1:12" ht="15.75" thickBot="1" x14ac:dyDescent="0.3">
      <c r="A15" s="450"/>
      <c r="B15" s="451"/>
      <c r="C15" s="451"/>
      <c r="D15" s="451"/>
      <c r="E15" s="451"/>
      <c r="F15" s="451"/>
      <c r="G15" s="451"/>
      <c r="H15" s="451"/>
      <c r="I15" s="451"/>
      <c r="J15" s="451"/>
      <c r="K15" s="451"/>
      <c r="L15" s="452"/>
    </row>
    <row r="16" spans="1:12" x14ac:dyDescent="0.25">
      <c r="A16" s="453" t="s">
        <v>2382</v>
      </c>
      <c r="B16" s="454"/>
      <c r="C16" s="454"/>
      <c r="D16" s="454"/>
      <c r="E16" s="454"/>
      <c r="F16" s="454"/>
      <c r="G16" s="454"/>
      <c r="H16" s="454"/>
      <c r="I16" s="454"/>
      <c r="J16" s="454"/>
      <c r="K16" s="454"/>
      <c r="L16" s="473"/>
    </row>
    <row r="17" spans="1:12" ht="34.5" customHeight="1" x14ac:dyDescent="0.25">
      <c r="A17" s="167">
        <v>10</v>
      </c>
      <c r="B17" s="392" t="s">
        <v>2383</v>
      </c>
      <c r="C17" s="392"/>
      <c r="D17" s="403" t="s">
        <v>2384</v>
      </c>
      <c r="E17" s="403"/>
      <c r="F17" s="403"/>
      <c r="G17" s="403"/>
      <c r="H17" s="403"/>
      <c r="I17" s="403"/>
      <c r="J17" s="403"/>
      <c r="K17" s="403"/>
      <c r="L17" s="404"/>
    </row>
    <row r="18" spans="1:12" ht="35.25" customHeight="1" thickBot="1" x14ac:dyDescent="0.3">
      <c r="A18" s="166">
        <v>11</v>
      </c>
      <c r="B18" s="405" t="s">
        <v>2385</v>
      </c>
      <c r="C18" s="405"/>
      <c r="D18" s="406" t="s">
        <v>2466</v>
      </c>
      <c r="E18" s="406"/>
      <c r="F18" s="406"/>
      <c r="G18" s="406"/>
      <c r="H18" s="406"/>
      <c r="I18" s="406"/>
      <c r="J18" s="406"/>
      <c r="K18" s="406"/>
      <c r="L18" s="407"/>
    </row>
    <row r="19" spans="1:12" ht="15.75" thickBot="1" x14ac:dyDescent="0.3">
      <c r="A19" s="337"/>
      <c r="B19" s="337"/>
      <c r="C19" s="337"/>
      <c r="D19" s="337"/>
      <c r="E19" s="337"/>
      <c r="F19" s="337"/>
      <c r="G19" s="337"/>
      <c r="H19" s="337"/>
      <c r="I19" s="337"/>
      <c r="J19" s="337"/>
      <c r="K19" s="337"/>
      <c r="L19" s="337"/>
    </row>
    <row r="20" spans="1:12" ht="26.25" customHeight="1" x14ac:dyDescent="0.25">
      <c r="A20" s="162">
        <v>12</v>
      </c>
      <c r="B20" s="408" t="s">
        <v>2387</v>
      </c>
      <c r="C20" s="408"/>
      <c r="D20" s="409" t="s">
        <v>2388</v>
      </c>
      <c r="E20" s="409"/>
      <c r="F20" s="409"/>
      <c r="G20" s="409"/>
      <c r="H20" s="409"/>
      <c r="I20" s="409"/>
      <c r="J20" s="409"/>
      <c r="K20" s="409"/>
      <c r="L20" s="410"/>
    </row>
    <row r="21" spans="1:12" ht="24.75" customHeight="1" x14ac:dyDescent="0.25">
      <c r="A21" s="163">
        <v>13</v>
      </c>
      <c r="B21" s="392" t="s">
        <v>2389</v>
      </c>
      <c r="C21" s="392"/>
      <c r="D21" s="399" t="s">
        <v>2390</v>
      </c>
      <c r="E21" s="399"/>
      <c r="F21" s="399"/>
      <c r="G21" s="399"/>
      <c r="H21" s="399"/>
      <c r="I21" s="399"/>
      <c r="J21" s="399"/>
      <c r="K21" s="399"/>
      <c r="L21" s="400"/>
    </row>
    <row r="22" spans="1:12" ht="47.25" customHeight="1" x14ac:dyDescent="0.25">
      <c r="A22" s="163">
        <v>14</v>
      </c>
      <c r="B22" s="392" t="s">
        <v>2391</v>
      </c>
      <c r="C22" s="392"/>
      <c r="D22" s="399" t="s">
        <v>2392</v>
      </c>
      <c r="E22" s="399"/>
      <c r="F22" s="399"/>
      <c r="G22" s="399"/>
      <c r="H22" s="399"/>
      <c r="I22" s="399"/>
      <c r="J22" s="399"/>
      <c r="K22" s="399"/>
      <c r="L22" s="400"/>
    </row>
    <row r="23" spans="1:12" ht="41.25" customHeight="1" x14ac:dyDescent="0.25">
      <c r="A23" s="163">
        <v>15</v>
      </c>
      <c r="B23" s="392" t="s">
        <v>2393</v>
      </c>
      <c r="C23" s="392"/>
      <c r="D23" s="399" t="s">
        <v>3410</v>
      </c>
      <c r="E23" s="399"/>
      <c r="F23" s="399"/>
      <c r="G23" s="399"/>
      <c r="H23" s="399"/>
      <c r="I23" s="399"/>
      <c r="J23" s="399"/>
      <c r="K23" s="399"/>
      <c r="L23" s="400"/>
    </row>
    <row r="24" spans="1:12" ht="116.25" customHeight="1" x14ac:dyDescent="0.25">
      <c r="A24" s="163">
        <v>16</v>
      </c>
      <c r="B24" s="392" t="s">
        <v>2394</v>
      </c>
      <c r="C24" s="392"/>
      <c r="D24" s="399" t="s">
        <v>3411</v>
      </c>
      <c r="E24" s="399"/>
      <c r="F24" s="399"/>
      <c r="G24" s="399"/>
      <c r="H24" s="399"/>
      <c r="I24" s="399"/>
      <c r="J24" s="399"/>
      <c r="K24" s="399"/>
      <c r="L24" s="400"/>
    </row>
    <row r="25" spans="1:12" ht="174" customHeight="1" x14ac:dyDescent="0.25">
      <c r="A25" s="163">
        <v>17</v>
      </c>
      <c r="B25" s="395" t="s">
        <v>2395</v>
      </c>
      <c r="C25" s="396"/>
      <c r="D25" s="399" t="s">
        <v>3426</v>
      </c>
      <c r="E25" s="399"/>
      <c r="F25" s="399"/>
      <c r="G25" s="399"/>
      <c r="H25" s="399"/>
      <c r="I25" s="399"/>
      <c r="J25" s="399"/>
      <c r="K25" s="399"/>
      <c r="L25" s="400"/>
    </row>
    <row r="26" spans="1:12" x14ac:dyDescent="0.25">
      <c r="A26" s="474">
        <v>18</v>
      </c>
      <c r="B26" s="476" t="s">
        <v>2396</v>
      </c>
      <c r="C26" s="476"/>
      <c r="D26" s="403" t="s">
        <v>3438</v>
      </c>
      <c r="E26" s="403"/>
      <c r="F26" s="403"/>
      <c r="G26" s="403"/>
      <c r="H26" s="403"/>
      <c r="I26" s="403"/>
      <c r="J26" s="403"/>
      <c r="K26" s="403"/>
      <c r="L26" s="404"/>
    </row>
    <row r="27" spans="1:12" ht="318.75" customHeight="1" thickBot="1" x14ac:dyDescent="0.3">
      <c r="A27" s="475"/>
      <c r="B27" s="477"/>
      <c r="C27" s="477"/>
      <c r="D27" s="406"/>
      <c r="E27" s="406"/>
      <c r="F27" s="406"/>
      <c r="G27" s="406"/>
      <c r="H27" s="406"/>
      <c r="I27" s="406"/>
      <c r="J27" s="406"/>
      <c r="K27" s="406"/>
      <c r="L27" s="407"/>
    </row>
    <row r="28" spans="1:12" ht="15.75" thickBot="1" x14ac:dyDescent="0.3">
      <c r="A28" s="337"/>
      <c r="B28" s="337"/>
      <c r="C28" s="337"/>
      <c r="D28" s="478"/>
      <c r="E28" s="478"/>
      <c r="F28" s="478"/>
      <c r="G28" s="478"/>
      <c r="H28" s="478"/>
      <c r="I28" s="478"/>
      <c r="J28" s="478"/>
      <c r="K28" s="478"/>
      <c r="L28" s="478"/>
    </row>
    <row r="29" spans="1:12" ht="163.5" customHeight="1" x14ac:dyDescent="0.25">
      <c r="A29" s="162">
        <v>19</v>
      </c>
      <c r="B29" s="386" t="s">
        <v>2397</v>
      </c>
      <c r="C29" s="386"/>
      <c r="D29" s="479" t="s">
        <v>3439</v>
      </c>
      <c r="E29" s="479"/>
      <c r="F29" s="479"/>
      <c r="G29" s="479"/>
      <c r="H29" s="479"/>
      <c r="I29" s="479"/>
      <c r="J29" s="479"/>
      <c r="K29" s="479"/>
      <c r="L29" s="480"/>
    </row>
    <row r="30" spans="1:12" x14ac:dyDescent="0.25">
      <c r="A30" s="481">
        <v>20</v>
      </c>
      <c r="B30" s="483" t="s">
        <v>2398</v>
      </c>
      <c r="C30" s="484"/>
      <c r="D30" s="487" t="s">
        <v>3427</v>
      </c>
      <c r="E30" s="488"/>
      <c r="F30" s="488"/>
      <c r="G30" s="488"/>
      <c r="H30" s="488"/>
      <c r="I30" s="488"/>
      <c r="J30" s="488"/>
      <c r="K30" s="488"/>
      <c r="L30" s="489"/>
    </row>
    <row r="31" spans="1:12" ht="408.75" customHeight="1" x14ac:dyDescent="0.25">
      <c r="A31" s="482"/>
      <c r="B31" s="485"/>
      <c r="C31" s="486"/>
      <c r="D31" s="490"/>
      <c r="E31" s="491"/>
      <c r="F31" s="491"/>
      <c r="G31" s="491"/>
      <c r="H31" s="491"/>
      <c r="I31" s="491"/>
      <c r="J31" s="491"/>
      <c r="K31" s="491"/>
      <c r="L31" s="492"/>
    </row>
    <row r="32" spans="1:12" ht="283.5" customHeight="1" thickBot="1" x14ac:dyDescent="0.3">
      <c r="A32" s="163">
        <v>21</v>
      </c>
      <c r="B32" s="395" t="s">
        <v>2399</v>
      </c>
      <c r="C32" s="396"/>
      <c r="D32" s="493" t="s">
        <v>3412</v>
      </c>
      <c r="E32" s="494"/>
      <c r="F32" s="494"/>
      <c r="G32" s="494"/>
      <c r="H32" s="494"/>
      <c r="I32" s="494"/>
      <c r="J32" s="494"/>
      <c r="K32" s="494"/>
      <c r="L32" s="495"/>
    </row>
    <row r="33" spans="1:17" ht="15.75" thickBot="1" x14ac:dyDescent="0.3">
      <c r="A33" s="337"/>
      <c r="B33" s="337"/>
      <c r="C33" s="337"/>
      <c r="D33" s="337"/>
      <c r="E33" s="337"/>
      <c r="F33" s="337"/>
      <c r="G33" s="337"/>
      <c r="H33" s="337"/>
      <c r="I33" s="337"/>
      <c r="J33" s="337"/>
      <c r="K33" s="337"/>
      <c r="L33" s="337"/>
    </row>
    <row r="34" spans="1:17" ht="45.75" customHeight="1" x14ac:dyDescent="0.25">
      <c r="A34" s="86">
        <v>22</v>
      </c>
      <c r="B34" s="377" t="s">
        <v>2400</v>
      </c>
      <c r="C34" s="377"/>
      <c r="D34" s="378" t="s">
        <v>2401</v>
      </c>
      <c r="E34" s="378"/>
      <c r="F34" s="379" t="s">
        <v>3327</v>
      </c>
      <c r="G34" s="380"/>
      <c r="H34" s="381" t="s">
        <v>2402</v>
      </c>
      <c r="I34" s="382"/>
      <c r="J34" s="383" t="s">
        <v>3429</v>
      </c>
      <c r="K34" s="384"/>
      <c r="L34" s="385"/>
    </row>
    <row r="35" spans="1:17" ht="64.5" customHeight="1" thickBot="1" x14ac:dyDescent="0.3">
      <c r="A35" s="166">
        <v>23</v>
      </c>
      <c r="B35" s="372" t="s">
        <v>2403</v>
      </c>
      <c r="C35" s="373"/>
      <c r="D35" s="507" t="s">
        <v>2506</v>
      </c>
      <c r="E35" s="374"/>
      <c r="F35" s="374"/>
      <c r="G35" s="374"/>
      <c r="H35" s="374"/>
      <c r="I35" s="374"/>
      <c r="J35" s="374"/>
      <c r="K35" s="374"/>
      <c r="L35" s="375"/>
    </row>
    <row r="36" spans="1:17" ht="15.75" thickBot="1" x14ac:dyDescent="0.3">
      <c r="A36" s="337"/>
      <c r="B36" s="337"/>
      <c r="C36" s="337"/>
      <c r="D36" s="337"/>
      <c r="E36" s="337"/>
      <c r="F36" s="337"/>
      <c r="G36" s="337"/>
      <c r="H36" s="337"/>
      <c r="I36" s="337"/>
      <c r="J36" s="337"/>
      <c r="K36" s="337"/>
      <c r="L36" s="337"/>
    </row>
    <row r="37" spans="1:17" ht="22.5" customHeight="1" x14ac:dyDescent="0.25">
      <c r="A37" s="508" t="s">
        <v>2508</v>
      </c>
      <c r="B37" s="509"/>
      <c r="C37" s="382"/>
      <c r="D37" s="510">
        <v>2019</v>
      </c>
      <c r="E37" s="511"/>
      <c r="F37" s="511"/>
      <c r="G37" s="512"/>
      <c r="H37" s="510">
        <v>2020</v>
      </c>
      <c r="I37" s="511"/>
      <c r="J37" s="511"/>
      <c r="K37" s="512"/>
      <c r="L37" s="88" t="s">
        <v>2405</v>
      </c>
    </row>
    <row r="38" spans="1:17" ht="38.25" customHeight="1" x14ac:dyDescent="0.25">
      <c r="A38" s="163">
        <v>24</v>
      </c>
      <c r="B38" s="496" t="s">
        <v>2406</v>
      </c>
      <c r="C38" s="497"/>
      <c r="D38" s="498">
        <v>21150499.969999999</v>
      </c>
      <c r="E38" s="499"/>
      <c r="F38" s="499"/>
      <c r="G38" s="500"/>
      <c r="H38" s="498">
        <v>17851276.149999999</v>
      </c>
      <c r="I38" s="499"/>
      <c r="J38" s="499"/>
      <c r="K38" s="500"/>
      <c r="L38" s="147">
        <f>SUM(D38:K38)</f>
        <v>39001776.119999997</v>
      </c>
    </row>
    <row r="39" spans="1:17" ht="43.5" customHeight="1" x14ac:dyDescent="0.25">
      <c r="A39" s="163">
        <v>25</v>
      </c>
      <c r="B39" s="496" t="s">
        <v>2407</v>
      </c>
      <c r="C39" s="497"/>
      <c r="D39" s="501">
        <f>D38</f>
        <v>21150499.969999999</v>
      </c>
      <c r="E39" s="502"/>
      <c r="F39" s="502"/>
      <c r="G39" s="503"/>
      <c r="H39" s="504">
        <f>H38</f>
        <v>17851276.149999999</v>
      </c>
      <c r="I39" s="505"/>
      <c r="J39" s="505"/>
      <c r="K39" s="506"/>
      <c r="L39" s="148">
        <f>SUM(D39:K39)</f>
        <v>39001776.119999997</v>
      </c>
    </row>
    <row r="40" spans="1:17" ht="44.25" customHeight="1" x14ac:dyDescent="0.25">
      <c r="A40" s="163">
        <v>26</v>
      </c>
      <c r="B40" s="496" t="s">
        <v>2408</v>
      </c>
      <c r="C40" s="497"/>
      <c r="D40" s="498">
        <f>D46+D52</f>
        <v>17911829.662093747</v>
      </c>
      <c r="E40" s="499"/>
      <c r="F40" s="499"/>
      <c r="G40" s="500"/>
      <c r="H40" s="498">
        <f>H46+H52</f>
        <v>15117799.489531247</v>
      </c>
      <c r="I40" s="499"/>
      <c r="J40" s="499"/>
      <c r="K40" s="500"/>
      <c r="L40" s="147">
        <f>L46+L52</f>
        <v>33029629.151624992</v>
      </c>
      <c r="M40" s="171"/>
    </row>
    <row r="41" spans="1:17" ht="30" customHeight="1" thickBot="1" x14ac:dyDescent="0.3">
      <c r="A41" s="166">
        <v>27</v>
      </c>
      <c r="B41" s="513" t="s">
        <v>2409</v>
      </c>
      <c r="C41" s="514"/>
      <c r="D41" s="515" t="s">
        <v>3442</v>
      </c>
      <c r="E41" s="516"/>
      <c r="F41" s="516"/>
      <c r="G41" s="517"/>
      <c r="H41" s="518" t="s">
        <v>3441</v>
      </c>
      <c r="I41" s="519"/>
      <c r="J41" s="519"/>
      <c r="K41" s="520"/>
      <c r="L41" s="149" t="s">
        <v>3443</v>
      </c>
      <c r="Q41" t="s">
        <v>3440</v>
      </c>
    </row>
    <row r="42" spans="1:17" ht="15.75" thickBot="1" x14ac:dyDescent="0.3">
      <c r="A42" s="150"/>
      <c r="B42" s="151"/>
      <c r="C42" s="152"/>
      <c r="D42" s="153"/>
      <c r="E42" s="153"/>
      <c r="F42" s="153"/>
      <c r="G42" s="153"/>
      <c r="H42" s="153"/>
      <c r="I42" s="153"/>
      <c r="J42" s="153"/>
      <c r="K42" s="153"/>
      <c r="L42" s="153"/>
    </row>
    <row r="43" spans="1:17" ht="19.5" customHeight="1" x14ac:dyDescent="0.25">
      <c r="A43" s="508" t="s">
        <v>2508</v>
      </c>
      <c r="B43" s="509"/>
      <c r="C43" s="382"/>
      <c r="D43" s="510">
        <v>2019</v>
      </c>
      <c r="E43" s="511"/>
      <c r="F43" s="511"/>
      <c r="G43" s="512"/>
      <c r="H43" s="510">
        <v>2020</v>
      </c>
      <c r="I43" s="511"/>
      <c r="J43" s="511"/>
      <c r="K43" s="512"/>
      <c r="L43" s="88" t="s">
        <v>2405</v>
      </c>
    </row>
    <row r="44" spans="1:17" ht="36.75" customHeight="1" x14ac:dyDescent="0.25">
      <c r="A44" s="163">
        <v>24</v>
      </c>
      <c r="B44" s="496" t="s">
        <v>2406</v>
      </c>
      <c r="C44" s="497"/>
      <c r="D44" s="498">
        <f>D38*93.75%</f>
        <v>19828593.721874997</v>
      </c>
      <c r="E44" s="499"/>
      <c r="F44" s="499"/>
      <c r="G44" s="500"/>
      <c r="H44" s="498">
        <f>H38*93.75%</f>
        <v>16735571.390624998</v>
      </c>
      <c r="I44" s="499"/>
      <c r="J44" s="499"/>
      <c r="K44" s="500"/>
      <c r="L44" s="147">
        <f>SUM(D44:K44)</f>
        <v>36564165.112499997</v>
      </c>
    </row>
    <row r="45" spans="1:17" ht="43.5" customHeight="1" x14ac:dyDescent="0.25">
      <c r="A45" s="163">
        <v>25</v>
      </c>
      <c r="B45" s="496" t="s">
        <v>2407</v>
      </c>
      <c r="C45" s="497"/>
      <c r="D45" s="501">
        <f>D44</f>
        <v>19828593.721874997</v>
      </c>
      <c r="E45" s="502"/>
      <c r="F45" s="502"/>
      <c r="G45" s="503"/>
      <c r="H45" s="504">
        <f>H44</f>
        <v>16735571.390624998</v>
      </c>
      <c r="I45" s="505"/>
      <c r="J45" s="505"/>
      <c r="K45" s="506"/>
      <c r="L45" s="148">
        <f>SUM(D45:K45)</f>
        <v>36564165.112499997</v>
      </c>
      <c r="M45" s="171"/>
    </row>
    <row r="46" spans="1:17" ht="32.25" customHeight="1" x14ac:dyDescent="0.25">
      <c r="A46" s="163">
        <v>26</v>
      </c>
      <c r="B46" s="496" t="s">
        <v>2408</v>
      </c>
      <c r="C46" s="497"/>
      <c r="D46" s="498">
        <f>D45*D47</f>
        <v>16854304.663593747</v>
      </c>
      <c r="E46" s="499"/>
      <c r="F46" s="499"/>
      <c r="G46" s="500"/>
      <c r="H46" s="498">
        <f>H45*H47</f>
        <v>14225235.682031248</v>
      </c>
      <c r="I46" s="499"/>
      <c r="J46" s="499"/>
      <c r="K46" s="500"/>
      <c r="L46" s="147">
        <f>D46+H46</f>
        <v>31079540.345624994</v>
      </c>
      <c r="P46" s="70"/>
    </row>
    <row r="47" spans="1:17" ht="50.25" customHeight="1" thickBot="1" x14ac:dyDescent="0.3">
      <c r="A47" s="166">
        <v>27</v>
      </c>
      <c r="B47" s="513" t="s">
        <v>2409</v>
      </c>
      <c r="C47" s="514"/>
      <c r="D47" s="518">
        <v>0.85</v>
      </c>
      <c r="E47" s="519"/>
      <c r="F47" s="519"/>
      <c r="G47" s="520"/>
      <c r="H47" s="518">
        <v>0.85</v>
      </c>
      <c r="I47" s="519"/>
      <c r="J47" s="519"/>
      <c r="K47" s="520"/>
      <c r="L47" s="149">
        <v>0.85</v>
      </c>
    </row>
    <row r="48" spans="1:17" ht="15.75" thickBot="1" x14ac:dyDescent="0.3">
      <c r="A48" s="154"/>
      <c r="B48" s="155"/>
      <c r="C48" s="156"/>
      <c r="D48" s="157"/>
      <c r="E48" s="157"/>
      <c r="F48" s="157"/>
      <c r="G48" s="157"/>
      <c r="H48" s="157"/>
      <c r="I48" s="157"/>
      <c r="J48" s="157"/>
      <c r="K48" s="157"/>
      <c r="L48" s="157"/>
    </row>
    <row r="49" spans="1:13" ht="22.5" customHeight="1" x14ac:dyDescent="0.25">
      <c r="A49" s="508" t="s">
        <v>2508</v>
      </c>
      <c r="B49" s="509"/>
      <c r="C49" s="382"/>
      <c r="D49" s="510">
        <v>2019</v>
      </c>
      <c r="E49" s="511"/>
      <c r="F49" s="511"/>
      <c r="G49" s="512"/>
      <c r="H49" s="510">
        <v>2020</v>
      </c>
      <c r="I49" s="511"/>
      <c r="J49" s="511"/>
      <c r="K49" s="512"/>
      <c r="L49" s="88" t="s">
        <v>2405</v>
      </c>
      <c r="M49" s="55"/>
    </row>
    <row r="50" spans="1:13" ht="31.5" customHeight="1" x14ac:dyDescent="0.25">
      <c r="A50" s="163">
        <v>24</v>
      </c>
      <c r="B50" s="496" t="s">
        <v>2406</v>
      </c>
      <c r="C50" s="497"/>
      <c r="D50" s="498">
        <f>D38*6.25%</f>
        <v>1321906.2481249999</v>
      </c>
      <c r="E50" s="499"/>
      <c r="F50" s="499"/>
      <c r="G50" s="500"/>
      <c r="H50" s="498">
        <f>H38*6.25%</f>
        <v>1115704.7593749999</v>
      </c>
      <c r="I50" s="499"/>
      <c r="J50" s="499"/>
      <c r="K50" s="500"/>
      <c r="L50" s="147">
        <f>SUM(D50:K50)</f>
        <v>2437611.0074999998</v>
      </c>
    </row>
    <row r="51" spans="1:13" ht="26.25" customHeight="1" x14ac:dyDescent="0.25">
      <c r="A51" s="163">
        <v>25</v>
      </c>
      <c r="B51" s="496" t="s">
        <v>2407</v>
      </c>
      <c r="C51" s="497"/>
      <c r="D51" s="501">
        <f>D50</f>
        <v>1321906.2481249999</v>
      </c>
      <c r="E51" s="502"/>
      <c r="F51" s="502"/>
      <c r="G51" s="503"/>
      <c r="H51" s="504">
        <f>H50</f>
        <v>1115704.7593749999</v>
      </c>
      <c r="I51" s="505"/>
      <c r="J51" s="505"/>
      <c r="K51" s="506"/>
      <c r="L51" s="148">
        <f>SUM(D51:K51)</f>
        <v>2437611.0074999998</v>
      </c>
    </row>
    <row r="52" spans="1:13" ht="26.25" customHeight="1" x14ac:dyDescent="0.25">
      <c r="A52" s="163">
        <v>26</v>
      </c>
      <c r="B52" s="496" t="s">
        <v>2408</v>
      </c>
      <c r="C52" s="497"/>
      <c r="D52" s="498">
        <f>D51*D53</f>
        <v>1057524.9985</v>
      </c>
      <c r="E52" s="499"/>
      <c r="F52" s="499"/>
      <c r="G52" s="500"/>
      <c r="H52" s="498">
        <f>H51*H53</f>
        <v>892563.8075</v>
      </c>
      <c r="I52" s="499"/>
      <c r="J52" s="499"/>
      <c r="K52" s="500"/>
      <c r="L52" s="147">
        <f>D52+H52</f>
        <v>1950088.8059999999</v>
      </c>
    </row>
    <row r="53" spans="1:13" ht="38.25" customHeight="1" thickBot="1" x14ac:dyDescent="0.3">
      <c r="A53" s="166">
        <v>27</v>
      </c>
      <c r="B53" s="513" t="s">
        <v>2409</v>
      </c>
      <c r="C53" s="514"/>
      <c r="D53" s="518">
        <v>0.8</v>
      </c>
      <c r="E53" s="519"/>
      <c r="F53" s="519"/>
      <c r="G53" s="520"/>
      <c r="H53" s="518">
        <v>0.8</v>
      </c>
      <c r="I53" s="519"/>
      <c r="J53" s="519"/>
      <c r="K53" s="520"/>
      <c r="L53" s="149">
        <v>0.8</v>
      </c>
    </row>
    <row r="54" spans="1:13" ht="15.75" thickBot="1" x14ac:dyDescent="0.3">
      <c r="A54" s="161"/>
      <c r="B54" s="158"/>
      <c r="C54" s="158"/>
      <c r="D54" s="159"/>
      <c r="E54" s="159"/>
      <c r="F54" s="159"/>
      <c r="G54" s="159"/>
      <c r="H54" s="159"/>
      <c r="I54" s="159"/>
      <c r="J54" s="159"/>
      <c r="K54" s="159"/>
      <c r="L54" s="159"/>
    </row>
    <row r="55" spans="1:13" x14ac:dyDescent="0.25">
      <c r="A55" s="338">
        <v>28</v>
      </c>
      <c r="B55" s="364" t="s">
        <v>2410</v>
      </c>
      <c r="C55" s="364"/>
      <c r="D55" s="364"/>
      <c r="E55" s="364"/>
      <c r="F55" s="364"/>
      <c r="G55" s="364"/>
      <c r="H55" s="364"/>
      <c r="I55" s="364"/>
      <c r="J55" s="364"/>
      <c r="K55" s="364"/>
      <c r="L55" s="365"/>
    </row>
    <row r="56" spans="1:13" x14ac:dyDescent="0.25">
      <c r="A56" s="339"/>
      <c r="B56" s="366" t="s">
        <v>2411</v>
      </c>
      <c r="C56" s="366"/>
      <c r="D56" s="345" t="s">
        <v>2412</v>
      </c>
      <c r="E56" s="367"/>
      <c r="F56" s="367"/>
      <c r="G56" s="367"/>
      <c r="H56" s="367"/>
      <c r="I56" s="367"/>
      <c r="J56" s="346"/>
      <c r="K56" s="345" t="s">
        <v>2413</v>
      </c>
      <c r="L56" s="368"/>
    </row>
    <row r="57" spans="1:13" ht="48" customHeight="1" x14ac:dyDescent="0.25">
      <c r="A57" s="339"/>
      <c r="B57" s="522" t="s">
        <v>3413</v>
      </c>
      <c r="C57" s="522"/>
      <c r="D57" s="523" t="s">
        <v>3414</v>
      </c>
      <c r="E57" s="524"/>
      <c r="F57" s="524"/>
      <c r="G57" s="524"/>
      <c r="H57" s="524"/>
      <c r="I57" s="524"/>
      <c r="J57" s="525"/>
      <c r="K57" s="526">
        <v>14003551.18</v>
      </c>
      <c r="L57" s="527"/>
    </row>
    <row r="58" spans="1:13" ht="45.75" customHeight="1" x14ac:dyDescent="0.25">
      <c r="A58" s="339"/>
      <c r="B58" s="335" t="s">
        <v>3415</v>
      </c>
      <c r="C58" s="528"/>
      <c r="D58" s="523" t="s">
        <v>3416</v>
      </c>
      <c r="E58" s="529"/>
      <c r="F58" s="529"/>
      <c r="G58" s="529"/>
      <c r="H58" s="529"/>
      <c r="I58" s="529"/>
      <c r="J58" s="528"/>
      <c r="K58" s="526">
        <v>23291280.100000001</v>
      </c>
      <c r="L58" s="527"/>
    </row>
    <row r="59" spans="1:13" ht="55.5" customHeight="1" thickBot="1" x14ac:dyDescent="0.3">
      <c r="A59" s="521"/>
      <c r="B59" s="530" t="s">
        <v>3350</v>
      </c>
      <c r="C59" s="530"/>
      <c r="D59" s="531" t="s">
        <v>3417</v>
      </c>
      <c r="E59" s="532"/>
      <c r="F59" s="532"/>
      <c r="G59" s="532"/>
      <c r="H59" s="532"/>
      <c r="I59" s="532"/>
      <c r="J59" s="533"/>
      <c r="K59" s="534">
        <v>1706944.84</v>
      </c>
      <c r="L59" s="535"/>
    </row>
    <row r="60" spans="1:13" ht="15.75" thickBot="1" x14ac:dyDescent="0.3">
      <c r="A60" s="337"/>
      <c r="B60" s="337"/>
      <c r="C60" s="337"/>
      <c r="D60" s="337"/>
      <c r="E60" s="337"/>
      <c r="F60" s="337"/>
      <c r="G60" s="337"/>
      <c r="H60" s="337"/>
      <c r="I60" s="337"/>
      <c r="J60" s="337"/>
      <c r="K60" s="337"/>
      <c r="L60" s="337"/>
    </row>
    <row r="61" spans="1:13" x14ac:dyDescent="0.25">
      <c r="A61" s="338">
        <v>29</v>
      </c>
      <c r="B61" s="340" t="s">
        <v>2414</v>
      </c>
      <c r="C61" s="340"/>
      <c r="D61" s="340"/>
      <c r="E61" s="340"/>
      <c r="F61" s="340"/>
      <c r="G61" s="340"/>
      <c r="H61" s="340"/>
      <c r="I61" s="340"/>
      <c r="J61" s="340"/>
      <c r="K61" s="340"/>
      <c r="L61" s="341"/>
    </row>
    <row r="62" spans="1:13" ht="37.5" customHeight="1" x14ac:dyDescent="0.25">
      <c r="A62" s="339"/>
      <c r="B62" s="342" t="s">
        <v>2415</v>
      </c>
      <c r="C62" s="343"/>
      <c r="D62" s="344"/>
      <c r="E62" s="342" t="s">
        <v>2416</v>
      </c>
      <c r="F62" s="344"/>
      <c r="G62" s="342" t="s">
        <v>2417</v>
      </c>
      <c r="H62" s="344"/>
      <c r="I62" s="345" t="s">
        <v>2418</v>
      </c>
      <c r="J62" s="346"/>
      <c r="K62" s="342" t="s">
        <v>2419</v>
      </c>
      <c r="L62" s="536"/>
    </row>
    <row r="63" spans="1:13" ht="30.75" customHeight="1" x14ac:dyDescent="0.25">
      <c r="A63" s="339"/>
      <c r="B63" s="349"/>
      <c r="C63" s="350"/>
      <c r="D63" s="351"/>
      <c r="E63" s="164"/>
      <c r="F63" s="165"/>
      <c r="G63" s="164"/>
      <c r="H63" s="165"/>
      <c r="I63" s="543" t="s">
        <v>2420</v>
      </c>
      <c r="J63" s="353"/>
      <c r="K63" s="164"/>
      <c r="L63" s="90"/>
    </row>
    <row r="64" spans="1:13" ht="53.25" customHeight="1" x14ac:dyDescent="0.25">
      <c r="A64" s="339"/>
      <c r="B64" s="322" t="s">
        <v>2421</v>
      </c>
      <c r="C64" s="323"/>
      <c r="D64" s="324"/>
      <c r="E64" s="325" t="s">
        <v>2422</v>
      </c>
      <c r="F64" s="326"/>
      <c r="G64" s="325" t="s">
        <v>2423</v>
      </c>
      <c r="H64" s="326"/>
      <c r="I64" s="327" t="s">
        <v>3418</v>
      </c>
      <c r="J64" s="329"/>
      <c r="K64" s="537" t="s">
        <v>3419</v>
      </c>
      <c r="L64" s="538"/>
    </row>
    <row r="65" spans="1:12" ht="36" customHeight="1" x14ac:dyDescent="0.25">
      <c r="A65" s="339"/>
      <c r="B65" s="322" t="s">
        <v>2426</v>
      </c>
      <c r="C65" s="323"/>
      <c r="D65" s="324"/>
      <c r="E65" s="325" t="s">
        <v>2427</v>
      </c>
      <c r="F65" s="326"/>
      <c r="G65" s="325" t="s">
        <v>2428</v>
      </c>
      <c r="H65" s="326"/>
      <c r="I65" s="544">
        <v>232</v>
      </c>
      <c r="J65" s="329"/>
      <c r="K65" s="537" t="s">
        <v>3421</v>
      </c>
      <c r="L65" s="538"/>
    </row>
    <row r="66" spans="1:12" ht="62.25" customHeight="1" x14ac:dyDescent="0.25">
      <c r="A66" s="339"/>
      <c r="B66" s="322" t="s">
        <v>3422</v>
      </c>
      <c r="C66" s="323"/>
      <c r="D66" s="324"/>
      <c r="E66" s="325" t="s">
        <v>2427</v>
      </c>
      <c r="F66" s="326"/>
      <c r="G66" s="325" t="s">
        <v>2428</v>
      </c>
      <c r="H66" s="326"/>
      <c r="I66" s="544">
        <v>232</v>
      </c>
      <c r="J66" s="329"/>
      <c r="K66" s="537" t="s">
        <v>3421</v>
      </c>
      <c r="L66" s="538"/>
    </row>
    <row r="67" spans="1:12" ht="39" customHeight="1" x14ac:dyDescent="0.25">
      <c r="A67" s="339"/>
      <c r="B67" s="322" t="s">
        <v>2431</v>
      </c>
      <c r="C67" s="323"/>
      <c r="D67" s="324"/>
      <c r="E67" s="325" t="s">
        <v>2427</v>
      </c>
      <c r="F67" s="326"/>
      <c r="G67" s="325" t="s">
        <v>2432</v>
      </c>
      <c r="H67" s="326"/>
      <c r="I67" s="545">
        <v>14003551.18</v>
      </c>
      <c r="J67" s="546"/>
      <c r="K67" s="540" t="s">
        <v>3423</v>
      </c>
      <c r="L67" s="541"/>
    </row>
    <row r="68" spans="1:12" ht="27.75" customHeight="1" x14ac:dyDescent="0.25">
      <c r="A68" s="339"/>
      <c r="B68" s="322" t="s">
        <v>3424</v>
      </c>
      <c r="C68" s="323"/>
      <c r="D68" s="324"/>
      <c r="E68" s="325" t="s">
        <v>2427</v>
      </c>
      <c r="F68" s="326"/>
      <c r="G68" s="325" t="s">
        <v>2428</v>
      </c>
      <c r="H68" s="326"/>
      <c r="I68" s="539">
        <v>0</v>
      </c>
      <c r="J68" s="329"/>
      <c r="K68" s="319" t="s">
        <v>3420</v>
      </c>
      <c r="L68" s="320"/>
    </row>
    <row r="69" spans="1:12" ht="30" customHeight="1" x14ac:dyDescent="0.25">
      <c r="A69" s="339"/>
      <c r="B69" s="322" t="s">
        <v>3425</v>
      </c>
      <c r="C69" s="323"/>
      <c r="D69" s="324"/>
      <c r="E69" s="325" t="s">
        <v>2427</v>
      </c>
      <c r="F69" s="326"/>
      <c r="G69" s="325" t="s">
        <v>2428</v>
      </c>
      <c r="H69" s="326"/>
      <c r="I69" s="539">
        <v>0</v>
      </c>
      <c r="J69" s="329"/>
      <c r="K69" s="319" t="s">
        <v>3420</v>
      </c>
      <c r="L69" s="320"/>
    </row>
    <row r="70" spans="1:12" ht="39" customHeight="1" x14ac:dyDescent="0.25">
      <c r="A70" s="339"/>
      <c r="B70" s="322" t="s">
        <v>2434</v>
      </c>
      <c r="C70" s="323"/>
      <c r="D70" s="324"/>
      <c r="E70" s="325" t="s">
        <v>2422</v>
      </c>
      <c r="F70" s="326"/>
      <c r="G70" s="325" t="s">
        <v>2435</v>
      </c>
      <c r="H70" s="326"/>
      <c r="I70" s="539">
        <v>0</v>
      </c>
      <c r="J70" s="206"/>
      <c r="K70" s="319" t="s">
        <v>3420</v>
      </c>
      <c r="L70" s="320"/>
    </row>
    <row r="71" spans="1:12" ht="25.5" customHeight="1" x14ac:dyDescent="0.25">
      <c r="A71" s="339"/>
      <c r="B71" s="322" t="s">
        <v>2436</v>
      </c>
      <c r="C71" s="323"/>
      <c r="D71" s="324"/>
      <c r="E71" s="325" t="s">
        <v>2422</v>
      </c>
      <c r="F71" s="326"/>
      <c r="G71" s="325" t="s">
        <v>2435</v>
      </c>
      <c r="H71" s="326"/>
      <c r="I71" s="539">
        <v>5</v>
      </c>
      <c r="J71" s="206"/>
      <c r="K71" s="319" t="s">
        <v>3420</v>
      </c>
      <c r="L71" s="320"/>
    </row>
    <row r="72" spans="1:12" ht="36" customHeight="1" thickBot="1" x14ac:dyDescent="0.3">
      <c r="A72" s="339"/>
      <c r="B72" s="312" t="s">
        <v>2437</v>
      </c>
      <c r="C72" s="313"/>
      <c r="D72" s="314"/>
      <c r="E72" s="315" t="s">
        <v>2427</v>
      </c>
      <c r="F72" s="316"/>
      <c r="G72" s="315" t="s">
        <v>2428</v>
      </c>
      <c r="H72" s="316"/>
      <c r="I72" s="549">
        <v>0</v>
      </c>
      <c r="J72" s="318"/>
      <c r="K72" s="547" t="s">
        <v>3420</v>
      </c>
      <c r="L72" s="548"/>
    </row>
    <row r="73" spans="1:12" ht="15.75" thickBot="1" x14ac:dyDescent="0.3">
      <c r="A73" s="542"/>
      <c r="B73" s="542"/>
      <c r="C73" s="542"/>
      <c r="D73" s="542"/>
      <c r="E73" s="542"/>
      <c r="F73" s="542"/>
      <c r="G73" s="542"/>
      <c r="H73" s="542"/>
      <c r="I73" s="542"/>
      <c r="J73" s="542"/>
      <c r="K73" s="542"/>
      <c r="L73" s="542"/>
    </row>
    <row r="74" spans="1:12" ht="15.75" thickBot="1" x14ac:dyDescent="0.3">
      <c r="A74" s="91">
        <v>30</v>
      </c>
      <c r="B74" s="309" t="s">
        <v>2438</v>
      </c>
      <c r="C74" s="309"/>
      <c r="D74" s="310" t="s">
        <v>2439</v>
      </c>
      <c r="E74" s="310"/>
      <c r="F74" s="310"/>
      <c r="G74" s="310"/>
      <c r="H74" s="310"/>
      <c r="I74" s="310"/>
      <c r="J74" s="310"/>
      <c r="K74" s="310"/>
      <c r="L74" s="311"/>
    </row>
    <row r="75" spans="1:12" x14ac:dyDescent="0.25">
      <c r="A75" s="160"/>
      <c r="B75" s="160"/>
      <c r="C75" s="160"/>
      <c r="D75" s="160"/>
      <c r="E75" s="160"/>
      <c r="F75" s="160"/>
      <c r="G75" s="160"/>
      <c r="H75" s="160"/>
      <c r="I75" s="160"/>
      <c r="J75" s="160"/>
      <c r="K75" s="160"/>
      <c r="L75" s="160"/>
    </row>
  </sheetData>
  <mergeCells count="183">
    <mergeCell ref="A73:L73"/>
    <mergeCell ref="B74:C74"/>
    <mergeCell ref="D74:L74"/>
    <mergeCell ref="I63:J63"/>
    <mergeCell ref="I64:J64"/>
    <mergeCell ref="I65:J65"/>
    <mergeCell ref="I66:J66"/>
    <mergeCell ref="I67:J67"/>
    <mergeCell ref="I68:J68"/>
    <mergeCell ref="I69:J69"/>
    <mergeCell ref="B71:D71"/>
    <mergeCell ref="E71:F71"/>
    <mergeCell ref="G71:H71"/>
    <mergeCell ref="K71:L71"/>
    <mergeCell ref="B72:D72"/>
    <mergeCell ref="E72:F72"/>
    <mergeCell ref="G72:H72"/>
    <mergeCell ref="K72:L72"/>
    <mergeCell ref="I71:J71"/>
    <mergeCell ref="I72:J72"/>
    <mergeCell ref="B69:D69"/>
    <mergeCell ref="E69:F69"/>
    <mergeCell ref="G69:H69"/>
    <mergeCell ref="K69:L69"/>
    <mergeCell ref="K70:L70"/>
    <mergeCell ref="I70:J70"/>
    <mergeCell ref="B67:D67"/>
    <mergeCell ref="E67:F67"/>
    <mergeCell ref="G67:H67"/>
    <mergeCell ref="K67:L67"/>
    <mergeCell ref="B68:D68"/>
    <mergeCell ref="E68:F68"/>
    <mergeCell ref="G68:H68"/>
    <mergeCell ref="K68:L68"/>
    <mergeCell ref="A60:L60"/>
    <mergeCell ref="A61:A72"/>
    <mergeCell ref="B61:L61"/>
    <mergeCell ref="B62:D62"/>
    <mergeCell ref="E62:F62"/>
    <mergeCell ref="G62:H62"/>
    <mergeCell ref="I62:J62"/>
    <mergeCell ref="K62:L62"/>
    <mergeCell ref="B63:D63"/>
    <mergeCell ref="B64:D64"/>
    <mergeCell ref="B65:D65"/>
    <mergeCell ref="E65:F65"/>
    <mergeCell ref="G65:H65"/>
    <mergeCell ref="K65:L65"/>
    <mergeCell ref="B66:D66"/>
    <mergeCell ref="E66:F66"/>
    <mergeCell ref="G66:H66"/>
    <mergeCell ref="K66:L66"/>
    <mergeCell ref="E64:F64"/>
    <mergeCell ref="G64:H64"/>
    <mergeCell ref="K64:L64"/>
    <mergeCell ref="B70:D70"/>
    <mergeCell ref="E70:F70"/>
    <mergeCell ref="G70:H70"/>
    <mergeCell ref="A55:A59"/>
    <mergeCell ref="B55:L55"/>
    <mergeCell ref="B56:C56"/>
    <mergeCell ref="D56:J56"/>
    <mergeCell ref="K56:L56"/>
    <mergeCell ref="B57:C57"/>
    <mergeCell ref="D57:J57"/>
    <mergeCell ref="B52:C52"/>
    <mergeCell ref="D52:G52"/>
    <mergeCell ref="H52:K52"/>
    <mergeCell ref="K57:L57"/>
    <mergeCell ref="B58:C58"/>
    <mergeCell ref="D58:J58"/>
    <mergeCell ref="K58:L58"/>
    <mergeCell ref="B59:C59"/>
    <mergeCell ref="D59:J59"/>
    <mergeCell ref="K59:L59"/>
    <mergeCell ref="B53:C53"/>
    <mergeCell ref="D53:G53"/>
    <mergeCell ref="H53:K53"/>
    <mergeCell ref="B50:C50"/>
    <mergeCell ref="D50:G50"/>
    <mergeCell ref="H50:K50"/>
    <mergeCell ref="B51:C51"/>
    <mergeCell ref="D51:G51"/>
    <mergeCell ref="H51:K51"/>
    <mergeCell ref="B47:C47"/>
    <mergeCell ref="D47:G47"/>
    <mergeCell ref="H47:K47"/>
    <mergeCell ref="A49:C49"/>
    <mergeCell ref="D49:G49"/>
    <mergeCell ref="H49:K49"/>
    <mergeCell ref="B46:C46"/>
    <mergeCell ref="D46:G46"/>
    <mergeCell ref="H46:K46"/>
    <mergeCell ref="B44:C44"/>
    <mergeCell ref="D44:G44"/>
    <mergeCell ref="H44:K44"/>
    <mergeCell ref="B45:C45"/>
    <mergeCell ref="D45:G45"/>
    <mergeCell ref="H45:K45"/>
    <mergeCell ref="B41:C41"/>
    <mergeCell ref="D41:G41"/>
    <mergeCell ref="H41:K41"/>
    <mergeCell ref="A43:C43"/>
    <mergeCell ref="D43:G43"/>
    <mergeCell ref="H43:K43"/>
    <mergeCell ref="B40:C40"/>
    <mergeCell ref="D40:G40"/>
    <mergeCell ref="H40:K40"/>
    <mergeCell ref="B38:C38"/>
    <mergeCell ref="D38:G38"/>
    <mergeCell ref="H38:K38"/>
    <mergeCell ref="B39:C39"/>
    <mergeCell ref="D39:G39"/>
    <mergeCell ref="H39:K39"/>
    <mergeCell ref="B35:C35"/>
    <mergeCell ref="D35:L35"/>
    <mergeCell ref="A36:L36"/>
    <mergeCell ref="A37:C37"/>
    <mergeCell ref="D37:G37"/>
    <mergeCell ref="H37:K37"/>
    <mergeCell ref="A33:L33"/>
    <mergeCell ref="B34:C34"/>
    <mergeCell ref="D34:E34"/>
    <mergeCell ref="F34:G34"/>
    <mergeCell ref="H34:I34"/>
    <mergeCell ref="J34:L34"/>
    <mergeCell ref="A30:A31"/>
    <mergeCell ref="B30:C31"/>
    <mergeCell ref="D30:L31"/>
    <mergeCell ref="B32:C32"/>
    <mergeCell ref="D32:L32"/>
    <mergeCell ref="A26:A27"/>
    <mergeCell ref="B26:C27"/>
    <mergeCell ref="D26:L27"/>
    <mergeCell ref="A28:L28"/>
    <mergeCell ref="B29:C29"/>
    <mergeCell ref="D29:L29"/>
    <mergeCell ref="B23:C23"/>
    <mergeCell ref="D23:L23"/>
    <mergeCell ref="B24:C24"/>
    <mergeCell ref="D24:L24"/>
    <mergeCell ref="B25:C25"/>
    <mergeCell ref="D25:L25"/>
    <mergeCell ref="A19:L19"/>
    <mergeCell ref="B20:C20"/>
    <mergeCell ref="D20:L20"/>
    <mergeCell ref="B21:C21"/>
    <mergeCell ref="D21:L21"/>
    <mergeCell ref="B22:C22"/>
    <mergeCell ref="D22:L22"/>
    <mergeCell ref="A15:L15"/>
    <mergeCell ref="A16:L16"/>
    <mergeCell ref="B17:C17"/>
    <mergeCell ref="D17:L17"/>
    <mergeCell ref="B18:C18"/>
    <mergeCell ref="D18:L18"/>
    <mergeCell ref="B13:D13"/>
    <mergeCell ref="E13:L13"/>
    <mergeCell ref="B14:D14"/>
    <mergeCell ref="E14:L14"/>
    <mergeCell ref="B10:D10"/>
    <mergeCell ref="E10:L10"/>
    <mergeCell ref="B11:D11"/>
    <mergeCell ref="E11:L11"/>
    <mergeCell ref="B12:D12"/>
    <mergeCell ref="E12:L12"/>
    <mergeCell ref="A1:L1"/>
    <mergeCell ref="B2:E2"/>
    <mergeCell ref="F2:L2"/>
    <mergeCell ref="A3:L3"/>
    <mergeCell ref="A4:L4"/>
    <mergeCell ref="B5:D5"/>
    <mergeCell ref="E5:L5"/>
    <mergeCell ref="A8:A9"/>
    <mergeCell ref="B8:D9"/>
    <mergeCell ref="E8:L8"/>
    <mergeCell ref="F9:H9"/>
    <mergeCell ref="J9:L9"/>
    <mergeCell ref="A6:A7"/>
    <mergeCell ref="B6:D7"/>
    <mergeCell ref="E6:L6"/>
    <mergeCell ref="F7:H7"/>
    <mergeCell ref="J7:L7"/>
  </mergeCells>
  <conditionalFormatting sqref="F34:G34">
    <cfRule type="containsText" dxfId="3" priority="4" stopIfTrue="1" operator="containsText" text="wybierz">
      <formula>NOT(ISERROR(SEARCH("wybierz",F34)))</formula>
    </cfRule>
  </conditionalFormatting>
  <conditionalFormatting sqref="D21:D23">
    <cfRule type="containsText" dxfId="2" priority="3" stopIfTrue="1" operator="containsText" text="wybierz">
      <formula>NOT(ISERROR(SEARCH("wybierz",D21)))</formula>
    </cfRule>
  </conditionalFormatting>
  <conditionalFormatting sqref="D24">
    <cfRule type="containsText" dxfId="1" priority="2" stopIfTrue="1" operator="containsText" text="wybierz">
      <formula>NOT(ISERROR(SEARCH("wybierz",D24)))</formula>
    </cfRule>
  </conditionalFormatting>
  <conditionalFormatting sqref="D25">
    <cfRule type="containsText" dxfId="0" priority="1" stopIfTrue="1" operator="containsText" text="wybierz">
      <formula>NOT(ISERROR(SEARCH("wybierz",D25)))</formula>
    </cfRule>
  </conditionalFormatting>
  <dataValidations count="7">
    <dataValidation type="list" allowBlank="1" showInputMessage="1" showErrorMessage="1" sqref="D17:L17">
      <formula1>$A$122:$A$125</formula1>
    </dataValidation>
    <dataValidation type="list" allowBlank="1" showInputMessage="1" showErrorMessage="1" prompt="wybierz Program z listy" sqref="E10:L10">
      <formula1>$A$102:$A$119</formula1>
    </dataValidation>
    <dataValidation type="list" allowBlank="1" showInputMessage="1" showErrorMessage="1" prompt="wybierz PI z listy" sqref="D22:L22">
      <formula1>$A$177:$A$182</formula1>
    </dataValidation>
    <dataValidation allowBlank="1" showInputMessage="1" showErrorMessage="1" prompt="zgodnie z właściwym PO" sqref="E11:L13"/>
    <dataValidation type="list" allowBlank="1" showInputMessage="1" showErrorMessage="1" prompt="wybierz narzędzie PP" sqref="D18:L18">
      <formula1>$A$128:$A$164</formula1>
    </dataValidation>
    <dataValidation type="list" allowBlank="1" showInputMessage="1" showErrorMessage="1" prompt="wybierz fundusz" sqref="D20:L20">
      <formula1>$A$167:$A$168</formula1>
    </dataValidation>
    <dataValidation type="list" allowBlank="1" showInputMessage="1" showErrorMessage="1" prompt="wybierz Cel Tematyczny" sqref="D21:L21">
      <formula1>$A$171:$A$174</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12</vt:i4>
      </vt:variant>
      <vt:variant>
        <vt:lpstr>Zakresy nazwane</vt:lpstr>
      </vt:variant>
      <vt:variant>
        <vt:i4>11</vt:i4>
      </vt:variant>
    </vt:vector>
  </HeadingPairs>
  <TitlesOfParts>
    <vt:vector size="23" baseType="lpstr">
      <vt:lpstr>Informacje ogólne</vt:lpstr>
      <vt:lpstr>Kryteria horyzontalne</vt:lpstr>
      <vt:lpstr>Kryteria 9.1 formalne dodatk.</vt:lpstr>
      <vt:lpstr>Kryteria 9.1 istniejące SOR</vt:lpstr>
      <vt:lpstr>Kryteria 9.2  formalne dodatk.</vt:lpstr>
      <vt:lpstr>Kryteria 9.2 merytoryczne</vt:lpstr>
      <vt:lpstr>Kryteria 9.2 pediatria, położ.</vt:lpstr>
      <vt:lpstr>POIiŚ.9.P.251</vt:lpstr>
      <vt:lpstr>POIiŚ.9.P.252</vt:lpstr>
      <vt:lpstr>Planowane działania</vt:lpstr>
      <vt:lpstr>ZAŁ. 1</vt:lpstr>
      <vt:lpstr>Zał. 2.</vt:lpstr>
      <vt:lpstr>'Kryteria 9.2  formalne dodatk.'!_ftn1</vt:lpstr>
      <vt:lpstr>'Kryteria 9.2  formalne dodatk.'!_ftn2</vt:lpstr>
      <vt:lpstr>'Kryteria 9.2  formalne dodatk.'!_ftn3</vt:lpstr>
      <vt:lpstr>'Kryteria 9.2  formalne dodatk.'!_ftnref1</vt:lpstr>
      <vt:lpstr>'Kryteria 9.2  formalne dodatk.'!Obszar_wydruku</vt:lpstr>
      <vt:lpstr>'Kryteria 9.2 merytoryczne'!Obszar_wydruku</vt:lpstr>
      <vt:lpstr>'Kryteria horyzontalne'!Obszar_wydruku</vt:lpstr>
      <vt:lpstr>'Planowane działania'!Obszar_wydruku</vt:lpstr>
      <vt:lpstr>'ZAŁ. 1'!Obszar_wydruku</vt:lpstr>
      <vt:lpstr>PI</vt:lpstr>
      <vt:lpstr>skroty_PI</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Wójcik Rafał</dc:creator>
  <cp:lastModifiedBy>Iwanicka-Michałowicz Małgorzata</cp:lastModifiedBy>
  <cp:lastPrinted>2018-10-08T05:37:01Z</cp:lastPrinted>
  <dcterms:created xsi:type="dcterms:W3CDTF">2016-03-29T09:23:06Z</dcterms:created>
  <dcterms:modified xsi:type="dcterms:W3CDTF">2019-01-30T13:05:24Z</dcterms:modified>
</cp:coreProperties>
</file>